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\Desktop\APPLIED NETWORK SCIENCE\October 2023\"/>
    </mc:Choice>
  </mc:AlternateContent>
  <bookViews>
    <workbookView xWindow="0" yWindow="0" windowWidth="23040" windowHeight="9084" firstSheet="6" activeTab="9"/>
  </bookViews>
  <sheets>
    <sheet name="1.export matrix" sheetId="3" r:id="rId1"/>
    <sheet name="2.import matrix" sheetId="4" r:id="rId2"/>
    <sheet name="3.eu27 regional export" sheetId="5" r:id="rId3"/>
    <sheet name="4.asia regional export" sheetId="6" r:id="rId4"/>
    <sheet name="5.non-eu regional export" sheetId="7" r:id="rId5"/>
    <sheet name="6.africa regional export" sheetId="8" r:id="rId6"/>
    <sheet name="7.Buffer based on regional exp." sheetId="13" r:id="rId7"/>
    <sheet name="8.Stability Matrix" sheetId="14" r:id="rId8"/>
    <sheet name="9.Network Statistics" sheetId="15" r:id="rId9"/>
    <sheet name="10.Node Stats &amp; Table10&amp;Table11" sheetId="16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9" i="16" l="1"/>
  <c r="AA16" i="16" l="1"/>
  <c r="AI16" i="16" l="1"/>
  <c r="AH16" i="16"/>
  <c r="AG16" i="16"/>
  <c r="AF16" i="16"/>
  <c r="AI15" i="16"/>
  <c r="AH15" i="16"/>
  <c r="AG15" i="16"/>
  <c r="AF15" i="16"/>
  <c r="AI14" i="16"/>
  <c r="AH14" i="16"/>
  <c r="AG14" i="16"/>
  <c r="AF14" i="16"/>
  <c r="AB6" i="16" l="1"/>
  <c r="V42" i="16"/>
  <c r="W2" i="16" s="1"/>
  <c r="W37" i="16" l="1"/>
  <c r="W21" i="16"/>
  <c r="W14" i="16"/>
  <c r="AB2" i="16"/>
  <c r="W28" i="16"/>
  <c r="W35" i="16"/>
  <c r="W27" i="16"/>
  <c r="W19" i="16"/>
  <c r="W12" i="16"/>
  <c r="AB5" i="16"/>
  <c r="W34" i="16"/>
  <c r="W26" i="16"/>
  <c r="W18" i="16"/>
  <c r="W11" i="16"/>
  <c r="W5" i="16"/>
  <c r="W25" i="16"/>
  <c r="W10" i="16"/>
  <c r="W32" i="16"/>
  <c r="W16" i="16"/>
  <c r="W9" i="16"/>
  <c r="W4" i="16"/>
  <c r="W8" i="16"/>
  <c r="AB3" i="16"/>
  <c r="W33" i="16"/>
  <c r="W17" i="16"/>
  <c r="AB4" i="16"/>
  <c r="W40" i="16"/>
  <c r="W24" i="16"/>
  <c r="W39" i="16"/>
  <c r="W31" i="16"/>
  <c r="W23" i="16"/>
  <c r="W38" i="16"/>
  <c r="W30" i="16"/>
  <c r="W22" i="16"/>
  <c r="W15" i="16"/>
  <c r="W7" i="16"/>
  <c r="W3" i="16"/>
  <c r="W29" i="16"/>
  <c r="W36" i="16"/>
  <c r="W20" i="16"/>
  <c r="W13" i="16"/>
  <c r="W6" i="16"/>
  <c r="J3" i="7"/>
  <c r="J4" i="7"/>
  <c r="J5" i="7"/>
  <c r="J6" i="7"/>
  <c r="J7" i="7"/>
  <c r="J2" i="7"/>
  <c r="J3" i="6"/>
  <c r="J4" i="6"/>
  <c r="J5" i="6"/>
  <c r="J6" i="6"/>
  <c r="J7" i="6"/>
  <c r="J2" i="6"/>
  <c r="AF3" i="5"/>
  <c r="AF4" i="5"/>
  <c r="AF5" i="5"/>
  <c r="AF6" i="5"/>
  <c r="AF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" i="5"/>
</calcChain>
</file>

<file path=xl/sharedStrings.xml><?xml version="1.0" encoding="utf-8"?>
<sst xmlns="http://schemas.openxmlformats.org/spreadsheetml/2006/main" count="629" uniqueCount="127">
  <si>
    <t>AUS</t>
  </si>
  <si>
    <t>AUT</t>
  </si>
  <si>
    <t>BEL</t>
  </si>
  <si>
    <t>BGR</t>
  </si>
  <si>
    <t>CHE</t>
  </si>
  <si>
    <t>CHN</t>
  </si>
  <si>
    <t>CYP</t>
  </si>
  <si>
    <t>CZE</t>
  </si>
  <si>
    <t>DEU</t>
  </si>
  <si>
    <t>DNK</t>
  </si>
  <si>
    <t>ESP</t>
  </si>
  <si>
    <t>EST</t>
  </si>
  <si>
    <t>FIN</t>
  </si>
  <si>
    <t>FRA</t>
  </si>
  <si>
    <t>GBR</t>
  </si>
  <si>
    <t>GRC</t>
  </si>
  <si>
    <t>HKG</t>
  </si>
  <si>
    <t>HRV</t>
  </si>
  <si>
    <t>HUN</t>
  </si>
  <si>
    <t>IRL</t>
  </si>
  <si>
    <t>ITA</t>
  </si>
  <si>
    <t>LTU</t>
  </si>
  <si>
    <t>LUX</t>
  </si>
  <si>
    <t>LVA</t>
  </si>
  <si>
    <t>MAR</t>
  </si>
  <si>
    <t>MLT</t>
  </si>
  <si>
    <t>MYS</t>
  </si>
  <si>
    <t>NLD</t>
  </si>
  <si>
    <t>NOR</t>
  </si>
  <si>
    <t>NZL</t>
  </si>
  <si>
    <t>POL</t>
  </si>
  <si>
    <t>PRT</t>
  </si>
  <si>
    <t>ROU</t>
  </si>
  <si>
    <t>SGP</t>
  </si>
  <si>
    <t>SVK</t>
  </si>
  <si>
    <t>SVN</t>
  </si>
  <si>
    <t>SWE</t>
  </si>
  <si>
    <t>THA</t>
  </si>
  <si>
    <t>TUN</t>
  </si>
  <si>
    <t>TUR</t>
  </si>
  <si>
    <t>USA</t>
  </si>
  <si>
    <t>VNM</t>
  </si>
  <si>
    <t>TOTAL</t>
  </si>
  <si>
    <t>Banks',Total Assets,Total Borrowing,Tier II Capital,Tier I Capital,Risk Weigthed Assets,Ratio,Group Id,Group name</t>
  </si>
  <si>
    <t>AUS,0,0,0,1425144,1,1,1,AUS</t>
  </si>
  <si>
    <t>AUT,0,0,0,50286799,1,1,0,AUT</t>
  </si>
  <si>
    <t>BEL,0,0,0,50286799,1,1,0,BEL</t>
  </si>
  <si>
    <t>BGR,0,0,0,50286799,1,1,0,BGR</t>
  </si>
  <si>
    <t>CHE,0,0,0,1425144,1,1,1,CHE</t>
  </si>
  <si>
    <t>CHN,0,0,0,4159354,1,1,2,CHN</t>
  </si>
  <si>
    <t>CYP,0,0,0,50286799,1,1,0,CYP</t>
  </si>
  <si>
    <t>CZE,0,0,0,50286799,1,1,0,CZE</t>
  </si>
  <si>
    <t>DEU,0,0,0,50286799,1,1,0,DEU</t>
  </si>
  <si>
    <t>DNK,0,0,0,50286799,1,1,0,DNK</t>
  </si>
  <si>
    <t>ESP,0,0,0,50286799,1,1,0,ESP</t>
  </si>
  <si>
    <t>EST,0,0,0,50286799,1,1,0,EST</t>
  </si>
  <si>
    <t>FIN,0,0,0,50286799,1,1,0,FIN</t>
  </si>
  <si>
    <t>FRA,0,0,0,50286799,1,1,0,FRA</t>
  </si>
  <si>
    <t>GBR,0,0,0,1425144,1,1,1,GBR</t>
  </si>
  <si>
    <t>GRC,0,0,0,50286799,1,1,0,GRC</t>
  </si>
  <si>
    <t>HKG,0,0,0,4159354,1,1,2,HKG</t>
  </si>
  <si>
    <t>HRV,0,0,0,50286799,1,1,0,HRV</t>
  </si>
  <si>
    <t>HUN,0,0,0,50286799,1,1,0,HUN</t>
  </si>
  <si>
    <t>IRL,0,0,0,50286799,1,1,0,IRL</t>
  </si>
  <si>
    <t>ITA,0,0,0,50286799,1,1,0,ITA</t>
  </si>
  <si>
    <t>LTU,0,0,0,50286799,1,1,0,LTU</t>
  </si>
  <si>
    <t>LUX,0,0,0,50286799,1,1,0,LUX</t>
  </si>
  <si>
    <t>LVA,0,0,0,50286799,1,1,0,LVA</t>
  </si>
  <si>
    <t>MLT,0,0,0,50286799,1,1,0,MLT</t>
  </si>
  <si>
    <t>MYS,0,0,0,4159354,1,1,2,MYS</t>
  </si>
  <si>
    <t>NLD,0,0,0,50286799,1,1,0,NLD</t>
  </si>
  <si>
    <t>NOR,0,0,0,1425144,1,1,1,NOR</t>
  </si>
  <si>
    <t>NZL,0,0,0,1425144,1,1,1,NZL</t>
  </si>
  <si>
    <t>POL,0,0,0,50286799,1,1,0,POL</t>
  </si>
  <si>
    <t>PRT,0,0,0,50286799,1,1,0,PRT</t>
  </si>
  <si>
    <t>ROU,0,0,0,50286799,1,1,0,ROU</t>
  </si>
  <si>
    <t>SGP,0,0,0,4159354,1,1,2,SGP</t>
  </si>
  <si>
    <t>SVK,0,0,0,50286799,1,1,0,SVK</t>
  </si>
  <si>
    <t>SVN,0,0,0,50286799,1,1,0,SVN</t>
  </si>
  <si>
    <t>SWE,0,0,0,50286799,1,1,0,SWE</t>
  </si>
  <si>
    <t>THA,0,0,0,4159354,1,1,2,THA</t>
  </si>
  <si>
    <t>USA,0,0,0,1425144,1,1,1,USA</t>
  </si>
  <si>
    <t>VNM,0,0,0,4159354,1,1,2,VNM</t>
  </si>
  <si>
    <t>Nodes</t>
  </si>
  <si>
    <t>Edges</t>
  </si>
  <si>
    <t>Connect</t>
  </si>
  <si>
    <t>CC</t>
  </si>
  <si>
    <t>Mean in</t>
  </si>
  <si>
    <t>Std in</t>
  </si>
  <si>
    <t>Skew in</t>
  </si>
  <si>
    <t>Kurt in</t>
  </si>
  <si>
    <t>Mean out</t>
  </si>
  <si>
    <t>Std out</t>
  </si>
  <si>
    <t>Skew out</t>
  </si>
  <si>
    <t>Kurt out</t>
  </si>
  <si>
    <t>EigenValue</t>
  </si>
  <si>
    <t>K in</t>
  </si>
  <si>
    <t>K out</t>
  </si>
  <si>
    <t>C in</t>
  </si>
  <si>
    <t>C out</t>
  </si>
  <si>
    <t>SP</t>
  </si>
  <si>
    <t>BTW</t>
  </si>
  <si>
    <t>unwEVC</t>
  </si>
  <si>
    <t>rightEVC</t>
  </si>
  <si>
    <t>leftEVC</t>
  </si>
  <si>
    <t>normalized right evc</t>
  </si>
  <si>
    <t>lambda max</t>
  </si>
  <si>
    <t>regional export</t>
  </si>
  <si>
    <t>eu27</t>
  </si>
  <si>
    <t>non-eu</t>
  </si>
  <si>
    <t>asia</t>
  </si>
  <si>
    <t>total regional export</t>
  </si>
  <si>
    <t>DERIVATION OF TABLE 10</t>
  </si>
  <si>
    <t>Top 5 EU countries based on the normalized EVC</t>
  </si>
  <si>
    <t>Normalized EVC</t>
  </si>
  <si>
    <t>Expected shortfalls</t>
  </si>
  <si>
    <t>DERIVATION OF TABLE 11</t>
  </si>
  <si>
    <r>
      <t>A.</t>
    </r>
    <r>
      <rPr>
        <b/>
        <sz val="7"/>
        <color rgb="FF000000"/>
        <rFont val="Times New Roman"/>
        <family val="1"/>
        <charset val="162"/>
      </rPr>
      <t xml:space="preserve">    </t>
    </r>
    <r>
      <rPr>
        <b/>
        <sz val="11"/>
        <color rgb="FF000000"/>
        <rFont val="Times New Roman"/>
        <family val="1"/>
        <charset val="162"/>
      </rPr>
      <t>Maximum eigenvalues  in equation (9) for the global trade network matrix described in Appendix  B equation (B.3)</t>
    </r>
  </si>
  <si>
    <t>Facemask</t>
  </si>
  <si>
    <t>Ventilator</t>
  </si>
  <si>
    <t>PPE</t>
  </si>
  <si>
    <t>Hand sanitizer</t>
  </si>
  <si>
    <t xml:space="preserve">B.$ millions Intra - Regional export of EU27 Proxy for Regional Self-Sufficiency </t>
  </si>
  <si>
    <t>C. $ millions Systemic Expected Shortfall in Imports (Max eigenvalue x intra-regional export)</t>
  </si>
  <si>
    <t>RANK ORDER OF RIGHT AND LEFT EVCs</t>
  </si>
  <si>
    <t>other</t>
  </si>
  <si>
    <t>Total EU27 norm EVCs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</si>
</sst>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00"/>
  </numFmts>
  <fonts count="11" x14ac:knownFonts="1">
    <font>
      <sz val="11"/>
      <color theme="1"/>
      <name val="Calibri"/>
      <family val="2"/>
      <charset val="162"/>
      <scheme val="minor"/>
    </font>
    <font>
      <b/>
      <sz val="11"/>
      <color rgb="FF0070C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1"/>
      <color rgb="FFFF0000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11"/>
      <color rgb="FF000000"/>
      <name val="Times New Roman"/>
      <family val="1"/>
      <charset val="162"/>
    </font>
    <font>
      <b/>
      <sz val="7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11" fontId="0" fillId="0" borderId="0" xfId="0" applyNumberFormat="1"/>
    <xf numFmtId="0" fontId="0" fillId="4" borderId="0" xfId="0" applyFill="1"/>
    <xf numFmtId="164" fontId="0" fillId="0" borderId="0" xfId="0" applyNumberFormat="1"/>
    <xf numFmtId="3" fontId="0" fillId="0" borderId="0" xfId="0" applyNumberFormat="1"/>
    <xf numFmtId="165" fontId="0" fillId="0" borderId="0" xfId="0" applyNumberFormat="1"/>
    <xf numFmtId="3" fontId="1" fillId="0" borderId="0" xfId="0" applyNumberFormat="1" applyFont="1"/>
    <xf numFmtId="0" fontId="2" fillId="0" borderId="0" xfId="0" applyFont="1"/>
    <xf numFmtId="164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/>
    <xf numFmtId="0" fontId="8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4" fillId="0" borderId="0" xfId="0" applyFont="1" applyFill="1"/>
    <xf numFmtId="164" fontId="4" fillId="0" borderId="0" xfId="0" applyNumberFormat="1" applyFont="1"/>
    <xf numFmtId="0" fontId="8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3" fontId="0" fillId="0" borderId="0" xfId="0" applyNumberFormat="1" applyFill="1" applyBorder="1"/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3"/>
  <sheetViews>
    <sheetView zoomScale="90" zoomScaleNormal="90" workbookViewId="0">
      <selection activeCell="A2" sqref="A2:XFD2"/>
    </sheetView>
  </sheetViews>
  <sheetFormatPr defaultRowHeight="14.4" x14ac:dyDescent="0.3"/>
  <cols>
    <col min="1" max="16384" width="8.88671875" style="1"/>
  </cols>
  <sheetData>
    <row r="1" spans="1:43" x14ac:dyDescent="0.3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</row>
    <row r="2" spans="1:43" x14ac:dyDescent="0.3">
      <c r="A2" s="1" t="s">
        <v>0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131801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2427</v>
      </c>
      <c r="P2" s="1">
        <v>0</v>
      </c>
      <c r="Q2" s="1">
        <v>0</v>
      </c>
      <c r="R2" s="1">
        <v>6301</v>
      </c>
      <c r="S2" s="1">
        <v>0</v>
      </c>
      <c r="T2" s="1">
        <v>0</v>
      </c>
      <c r="U2" s="1">
        <v>0</v>
      </c>
      <c r="V2" s="1">
        <v>0</v>
      </c>
      <c r="W2" s="1">
        <v>0</v>
      </c>
      <c r="X2" s="1">
        <v>0</v>
      </c>
      <c r="Y2" s="1">
        <v>0</v>
      </c>
      <c r="Z2" s="1">
        <v>0</v>
      </c>
      <c r="AA2" s="1">
        <v>0</v>
      </c>
      <c r="AB2" s="1">
        <v>3</v>
      </c>
      <c r="AC2" s="1">
        <v>0</v>
      </c>
      <c r="AD2" s="1">
        <v>0</v>
      </c>
      <c r="AE2" s="1">
        <v>255264</v>
      </c>
      <c r="AF2" s="1">
        <v>0</v>
      </c>
      <c r="AG2" s="1">
        <v>0</v>
      </c>
      <c r="AH2" s="1">
        <v>0</v>
      </c>
      <c r="AI2" s="1">
        <v>35919</v>
      </c>
      <c r="AJ2" s="1">
        <v>0</v>
      </c>
      <c r="AK2" s="1">
        <v>0</v>
      </c>
      <c r="AL2" s="1">
        <v>0</v>
      </c>
      <c r="AM2" s="1">
        <v>21285</v>
      </c>
      <c r="AN2" s="1">
        <v>0</v>
      </c>
      <c r="AO2" s="1">
        <v>0</v>
      </c>
      <c r="AP2" s="1">
        <v>4209</v>
      </c>
      <c r="AQ2" s="1">
        <v>0</v>
      </c>
    </row>
    <row r="3" spans="1:43" x14ac:dyDescent="0.3">
      <c r="A3" s="1" t="s">
        <v>1</v>
      </c>
      <c r="B3" s="1">
        <v>0</v>
      </c>
      <c r="C3" s="1">
        <v>0</v>
      </c>
      <c r="D3" s="1">
        <v>229</v>
      </c>
      <c r="E3" s="1">
        <v>0</v>
      </c>
      <c r="F3" s="1">
        <v>34082</v>
      </c>
      <c r="G3" s="1">
        <v>268</v>
      </c>
      <c r="H3" s="1">
        <v>0</v>
      </c>
      <c r="I3" s="1">
        <v>20755</v>
      </c>
      <c r="J3" s="1">
        <v>51699</v>
      </c>
      <c r="K3" s="1">
        <v>0</v>
      </c>
      <c r="L3" s="1">
        <v>5418</v>
      </c>
      <c r="M3" s="1">
        <v>0</v>
      </c>
      <c r="N3" s="1">
        <v>0</v>
      </c>
      <c r="O3" s="1">
        <v>53967</v>
      </c>
      <c r="P3" s="1">
        <v>570</v>
      </c>
      <c r="Q3" s="1">
        <v>0</v>
      </c>
      <c r="R3" s="1">
        <v>0</v>
      </c>
      <c r="S3" s="1">
        <v>219668</v>
      </c>
      <c r="T3" s="1">
        <v>3858</v>
      </c>
      <c r="U3" s="1">
        <v>0</v>
      </c>
      <c r="V3" s="1">
        <v>74472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1">
        <v>0</v>
      </c>
      <c r="AC3" s="1">
        <v>766</v>
      </c>
      <c r="AD3" s="1">
        <v>0</v>
      </c>
      <c r="AE3" s="1">
        <v>0</v>
      </c>
      <c r="AF3" s="1">
        <v>475022</v>
      </c>
      <c r="AG3" s="1">
        <v>0</v>
      </c>
      <c r="AH3" s="1">
        <v>0</v>
      </c>
      <c r="AI3" s="1">
        <v>0</v>
      </c>
      <c r="AJ3" s="1">
        <v>354437</v>
      </c>
      <c r="AK3" s="1">
        <v>906</v>
      </c>
      <c r="AL3" s="1">
        <v>0</v>
      </c>
      <c r="AM3" s="1">
        <v>0</v>
      </c>
      <c r="AN3" s="1">
        <v>0</v>
      </c>
      <c r="AO3" s="1">
        <v>102</v>
      </c>
      <c r="AP3" s="1">
        <v>0</v>
      </c>
      <c r="AQ3" s="1">
        <v>0</v>
      </c>
    </row>
    <row r="4" spans="1:43" x14ac:dyDescent="0.3">
      <c r="A4" s="1" t="s">
        <v>2</v>
      </c>
      <c r="B4" s="1">
        <v>0</v>
      </c>
      <c r="C4" s="1">
        <v>6684</v>
      </c>
      <c r="D4" s="1">
        <v>0</v>
      </c>
      <c r="E4" s="1">
        <v>10051</v>
      </c>
      <c r="F4" s="1">
        <v>3079</v>
      </c>
      <c r="G4" s="1">
        <v>5066</v>
      </c>
      <c r="H4" s="1">
        <v>442</v>
      </c>
      <c r="I4" s="1">
        <v>2642</v>
      </c>
      <c r="J4" s="1">
        <v>533897</v>
      </c>
      <c r="K4" s="1">
        <v>102</v>
      </c>
      <c r="L4" s="1">
        <v>1364</v>
      </c>
      <c r="M4" s="1">
        <v>0</v>
      </c>
      <c r="N4" s="1">
        <v>347</v>
      </c>
      <c r="O4" s="1">
        <v>915014</v>
      </c>
      <c r="P4" s="1">
        <v>948086</v>
      </c>
      <c r="Q4" s="1">
        <v>3647</v>
      </c>
      <c r="R4" s="1">
        <v>0</v>
      </c>
      <c r="S4" s="1">
        <v>0</v>
      </c>
      <c r="T4" s="1">
        <v>19327</v>
      </c>
      <c r="U4" s="1">
        <v>52838</v>
      </c>
      <c r="V4" s="1">
        <v>29896</v>
      </c>
      <c r="W4" s="1">
        <v>0</v>
      </c>
      <c r="X4" s="1">
        <v>170002</v>
      </c>
      <c r="Y4" s="1">
        <v>0</v>
      </c>
      <c r="Z4" s="1">
        <v>0</v>
      </c>
      <c r="AA4" s="1">
        <v>0</v>
      </c>
      <c r="AB4" s="1">
        <v>22037</v>
      </c>
      <c r="AC4" s="1">
        <v>284961</v>
      </c>
      <c r="AD4" s="1">
        <v>774</v>
      </c>
      <c r="AE4" s="1">
        <v>0</v>
      </c>
      <c r="AF4" s="1">
        <v>543848</v>
      </c>
      <c r="AG4" s="1">
        <v>559</v>
      </c>
      <c r="AH4" s="1">
        <v>1055</v>
      </c>
      <c r="AI4" s="1">
        <v>930</v>
      </c>
      <c r="AJ4" s="1">
        <v>1108</v>
      </c>
      <c r="AK4" s="1">
        <v>31230</v>
      </c>
      <c r="AL4" s="1">
        <v>612092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</row>
    <row r="5" spans="1:43" x14ac:dyDescent="0.3">
      <c r="A5" s="1" t="s">
        <v>3</v>
      </c>
      <c r="B5" s="1">
        <v>0</v>
      </c>
      <c r="C5" s="1">
        <v>2805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16104</v>
      </c>
      <c r="K5" s="1">
        <v>0</v>
      </c>
      <c r="L5" s="1">
        <v>0</v>
      </c>
      <c r="M5" s="1">
        <v>0</v>
      </c>
      <c r="N5" s="1">
        <v>0</v>
      </c>
      <c r="O5" s="1">
        <v>1944</v>
      </c>
      <c r="P5" s="1">
        <v>202181</v>
      </c>
      <c r="Q5" s="1">
        <v>583</v>
      </c>
      <c r="R5" s="1">
        <v>0</v>
      </c>
      <c r="S5" s="1">
        <v>0</v>
      </c>
      <c r="T5" s="1">
        <v>0</v>
      </c>
      <c r="U5" s="1">
        <v>0</v>
      </c>
      <c r="V5" s="1">
        <v>771829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0</v>
      </c>
      <c r="AP5" s="1">
        <v>0</v>
      </c>
      <c r="AQ5" s="1">
        <v>0</v>
      </c>
    </row>
    <row r="6" spans="1:43" x14ac:dyDescent="0.3">
      <c r="A6" s="1" t="s">
        <v>4</v>
      </c>
      <c r="B6" s="1">
        <v>0</v>
      </c>
      <c r="C6" s="1">
        <v>11211</v>
      </c>
      <c r="D6" s="1">
        <v>0</v>
      </c>
      <c r="E6" s="1">
        <v>0</v>
      </c>
      <c r="F6" s="1">
        <v>0</v>
      </c>
      <c r="G6" s="1">
        <v>142</v>
      </c>
      <c r="H6" s="1">
        <v>0</v>
      </c>
      <c r="I6" s="1">
        <v>0</v>
      </c>
      <c r="J6" s="1">
        <v>5710</v>
      </c>
      <c r="K6" s="1">
        <v>0</v>
      </c>
      <c r="L6" s="1">
        <v>5</v>
      </c>
      <c r="M6" s="1">
        <v>0</v>
      </c>
      <c r="N6" s="1">
        <v>0</v>
      </c>
      <c r="O6" s="1">
        <v>315799</v>
      </c>
      <c r="P6" s="1">
        <v>0</v>
      </c>
      <c r="Q6" s="1">
        <v>0</v>
      </c>
      <c r="R6" s="1">
        <v>1562</v>
      </c>
      <c r="S6" s="1">
        <v>0</v>
      </c>
      <c r="T6" s="1">
        <v>0</v>
      </c>
      <c r="U6" s="1">
        <v>0</v>
      </c>
      <c r="V6" s="1">
        <v>11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</row>
    <row r="7" spans="1:43" x14ac:dyDescent="0.3">
      <c r="A7" s="1" t="s">
        <v>5</v>
      </c>
      <c r="B7" s="1">
        <v>60757</v>
      </c>
      <c r="C7" s="1">
        <v>0</v>
      </c>
      <c r="D7" s="1">
        <v>99340</v>
      </c>
      <c r="E7" s="1">
        <v>1028</v>
      </c>
      <c r="F7" s="1">
        <v>68</v>
      </c>
      <c r="G7" s="1">
        <v>0</v>
      </c>
      <c r="H7" s="1">
        <v>0</v>
      </c>
      <c r="I7" s="1">
        <v>0</v>
      </c>
      <c r="J7" s="1">
        <v>397733</v>
      </c>
      <c r="K7" s="1">
        <v>2</v>
      </c>
      <c r="L7" s="1">
        <v>282388</v>
      </c>
      <c r="M7" s="1">
        <v>0</v>
      </c>
      <c r="N7" s="1">
        <v>0</v>
      </c>
      <c r="O7" s="1">
        <v>372232</v>
      </c>
      <c r="P7" s="1">
        <v>166420</v>
      </c>
      <c r="Q7" s="1">
        <v>3</v>
      </c>
      <c r="R7" s="1">
        <v>45392</v>
      </c>
      <c r="S7" s="1">
        <v>0</v>
      </c>
      <c r="T7" s="1">
        <v>2159</v>
      </c>
      <c r="U7" s="1">
        <v>0</v>
      </c>
      <c r="V7" s="1">
        <v>444938</v>
      </c>
      <c r="W7" s="1">
        <v>0</v>
      </c>
      <c r="X7" s="1">
        <v>235</v>
      </c>
      <c r="Y7" s="1">
        <v>0</v>
      </c>
      <c r="Z7" s="1">
        <v>1351</v>
      </c>
      <c r="AA7" s="1">
        <v>0</v>
      </c>
      <c r="AB7" s="1">
        <v>58317</v>
      </c>
      <c r="AC7" s="1">
        <v>54531</v>
      </c>
      <c r="AD7" s="1">
        <v>0</v>
      </c>
      <c r="AE7" s="1">
        <v>179</v>
      </c>
      <c r="AF7" s="1">
        <v>1415</v>
      </c>
      <c r="AG7" s="1">
        <v>72491</v>
      </c>
      <c r="AH7" s="1">
        <v>73480</v>
      </c>
      <c r="AI7" s="1">
        <v>85038</v>
      </c>
      <c r="AJ7" s="1">
        <v>0</v>
      </c>
      <c r="AK7" s="1">
        <v>0</v>
      </c>
      <c r="AL7" s="1">
        <v>3569</v>
      </c>
      <c r="AM7" s="1">
        <v>138017</v>
      </c>
      <c r="AN7" s="1">
        <v>221</v>
      </c>
      <c r="AO7" s="1">
        <v>13</v>
      </c>
      <c r="AP7" s="1">
        <v>6248489</v>
      </c>
      <c r="AQ7" s="1">
        <v>3916</v>
      </c>
    </row>
    <row r="8" spans="1:43" x14ac:dyDescent="0.3">
      <c r="A8" s="1" t="s">
        <v>6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0</v>
      </c>
      <c r="AQ8" s="1">
        <v>0</v>
      </c>
    </row>
    <row r="9" spans="1:43" x14ac:dyDescent="0.3">
      <c r="A9" s="1" t="s">
        <v>7</v>
      </c>
      <c r="B9" s="1">
        <v>24</v>
      </c>
      <c r="C9" s="1">
        <v>93217</v>
      </c>
      <c r="D9" s="1">
        <v>366936</v>
      </c>
      <c r="E9" s="1">
        <v>7</v>
      </c>
      <c r="F9" s="1">
        <v>1902</v>
      </c>
      <c r="G9" s="1">
        <v>0</v>
      </c>
      <c r="H9" s="1">
        <v>0</v>
      </c>
      <c r="I9" s="1">
        <v>0</v>
      </c>
      <c r="J9" s="1">
        <v>248349</v>
      </c>
      <c r="K9" s="1">
        <v>0</v>
      </c>
      <c r="L9" s="1">
        <v>38</v>
      </c>
      <c r="M9" s="1">
        <v>0</v>
      </c>
      <c r="N9" s="1">
        <v>0</v>
      </c>
      <c r="O9" s="1">
        <v>42693</v>
      </c>
      <c r="P9" s="1">
        <v>31</v>
      </c>
      <c r="Q9" s="1">
        <v>62</v>
      </c>
      <c r="R9" s="1">
        <v>0</v>
      </c>
      <c r="S9" s="1">
        <v>0</v>
      </c>
      <c r="T9" s="1">
        <v>0</v>
      </c>
      <c r="U9" s="1">
        <v>0</v>
      </c>
      <c r="V9" s="1">
        <v>594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14</v>
      </c>
      <c r="AD9" s="1">
        <v>0</v>
      </c>
      <c r="AE9" s="1">
        <v>22</v>
      </c>
      <c r="AF9" s="1">
        <v>53257</v>
      </c>
      <c r="AG9" s="1">
        <v>2112</v>
      </c>
      <c r="AH9" s="1">
        <v>0</v>
      </c>
      <c r="AI9" s="1">
        <v>0</v>
      </c>
      <c r="AJ9" s="1">
        <v>396059</v>
      </c>
      <c r="AK9" s="1">
        <v>0</v>
      </c>
      <c r="AL9" s="1">
        <v>15845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</row>
    <row r="10" spans="1:43" x14ac:dyDescent="0.3">
      <c r="A10" s="1" t="s">
        <v>8</v>
      </c>
      <c r="B10" s="1">
        <v>0</v>
      </c>
      <c r="C10" s="1">
        <v>395856</v>
      </c>
      <c r="D10" s="1">
        <v>1301295</v>
      </c>
      <c r="E10" s="1">
        <v>39244</v>
      </c>
      <c r="F10" s="1">
        <v>870609</v>
      </c>
      <c r="G10" s="1">
        <v>721135</v>
      </c>
      <c r="H10" s="1">
        <v>125</v>
      </c>
      <c r="I10" s="1">
        <v>227434</v>
      </c>
      <c r="J10" s="1">
        <v>0</v>
      </c>
      <c r="K10" s="1">
        <v>65890</v>
      </c>
      <c r="L10" s="1">
        <v>295622</v>
      </c>
      <c r="M10" s="1">
        <v>22827</v>
      </c>
      <c r="N10" s="1">
        <v>279894</v>
      </c>
      <c r="O10" s="1">
        <v>1032176</v>
      </c>
      <c r="P10" s="1">
        <v>431420</v>
      </c>
      <c r="Q10" s="1">
        <v>92675</v>
      </c>
      <c r="R10" s="1">
        <v>12755</v>
      </c>
      <c r="S10" s="1">
        <v>6039</v>
      </c>
      <c r="T10" s="1">
        <v>36458</v>
      </c>
      <c r="U10" s="1">
        <v>244139</v>
      </c>
      <c r="V10" s="1">
        <v>1192444</v>
      </c>
      <c r="W10" s="1">
        <v>12646</v>
      </c>
      <c r="X10" s="1">
        <v>125770</v>
      </c>
      <c r="Y10" s="1">
        <v>11133</v>
      </c>
      <c r="Z10" s="1">
        <v>0</v>
      </c>
      <c r="AA10" s="1">
        <v>8639</v>
      </c>
      <c r="AB10" s="1">
        <v>4725</v>
      </c>
      <c r="AC10" s="1">
        <v>848256</v>
      </c>
      <c r="AD10" s="1">
        <v>33972</v>
      </c>
      <c r="AE10" s="1">
        <v>21559</v>
      </c>
      <c r="AF10" s="1">
        <v>298326</v>
      </c>
      <c r="AG10" s="1">
        <v>2820</v>
      </c>
      <c r="AH10" s="1">
        <v>6394</v>
      </c>
      <c r="AI10" s="1">
        <v>0</v>
      </c>
      <c r="AJ10" s="1">
        <v>1080</v>
      </c>
      <c r="AK10" s="1">
        <v>19180</v>
      </c>
      <c r="AL10" s="1">
        <v>402318</v>
      </c>
      <c r="AM10" s="1">
        <v>0</v>
      </c>
      <c r="AN10" s="1">
        <v>970</v>
      </c>
      <c r="AO10" s="1">
        <v>28321</v>
      </c>
      <c r="AP10" s="1">
        <v>1312</v>
      </c>
      <c r="AQ10" s="1">
        <v>0</v>
      </c>
    </row>
    <row r="11" spans="1:43" x14ac:dyDescent="0.3">
      <c r="A11" s="1" t="s">
        <v>9</v>
      </c>
      <c r="B11" s="1">
        <v>11</v>
      </c>
      <c r="C11" s="1">
        <v>405</v>
      </c>
      <c r="D11" s="1">
        <v>0</v>
      </c>
      <c r="E11" s="1">
        <v>0</v>
      </c>
      <c r="F11" s="1">
        <v>6</v>
      </c>
      <c r="G11" s="1">
        <v>5471</v>
      </c>
      <c r="H11" s="1">
        <v>0</v>
      </c>
      <c r="I11" s="1">
        <v>0</v>
      </c>
      <c r="J11" s="1">
        <v>2264</v>
      </c>
      <c r="K11" s="1">
        <v>0</v>
      </c>
      <c r="L11" s="1">
        <v>13</v>
      </c>
      <c r="M11" s="1">
        <v>0</v>
      </c>
      <c r="N11" s="1">
        <v>0</v>
      </c>
      <c r="O11" s="1">
        <v>260</v>
      </c>
      <c r="P11" s="1">
        <v>99</v>
      </c>
      <c r="Q11" s="1">
        <v>111</v>
      </c>
      <c r="R11" s="1">
        <v>0</v>
      </c>
      <c r="S11" s="1">
        <v>0</v>
      </c>
      <c r="T11" s="1">
        <v>0</v>
      </c>
      <c r="U11" s="1">
        <v>102</v>
      </c>
      <c r="V11" s="1">
        <v>130</v>
      </c>
      <c r="W11" s="1">
        <v>332</v>
      </c>
      <c r="X11" s="1">
        <v>0</v>
      </c>
      <c r="Y11" s="1">
        <v>8547</v>
      </c>
      <c r="Z11" s="1">
        <v>0</v>
      </c>
      <c r="AA11" s="1">
        <v>0</v>
      </c>
      <c r="AB11" s="1">
        <v>0</v>
      </c>
      <c r="AC11" s="1">
        <v>2536</v>
      </c>
      <c r="AD11" s="1">
        <v>58987</v>
      </c>
      <c r="AE11" s="1">
        <v>0</v>
      </c>
      <c r="AF11" s="1">
        <v>128</v>
      </c>
      <c r="AG11" s="1">
        <v>0</v>
      </c>
      <c r="AH11" s="1">
        <v>3</v>
      </c>
      <c r="AI11" s="1">
        <v>0</v>
      </c>
      <c r="AJ11" s="1">
        <v>0</v>
      </c>
      <c r="AK11" s="1">
        <v>0</v>
      </c>
      <c r="AL11" s="1">
        <v>3864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</row>
    <row r="12" spans="1:43" x14ac:dyDescent="0.3">
      <c r="A12" s="1" t="s">
        <v>10</v>
      </c>
      <c r="B12" s="1">
        <v>1834</v>
      </c>
      <c r="C12" s="1">
        <v>0</v>
      </c>
      <c r="D12" s="1">
        <v>0</v>
      </c>
      <c r="E12" s="1">
        <v>0</v>
      </c>
      <c r="F12" s="1">
        <v>14804</v>
      </c>
      <c r="G12" s="1">
        <v>57546</v>
      </c>
      <c r="H12" s="1">
        <v>0</v>
      </c>
      <c r="I12" s="1">
        <v>0</v>
      </c>
      <c r="J12" s="1">
        <v>5752</v>
      </c>
      <c r="K12" s="1">
        <v>0</v>
      </c>
      <c r="L12" s="1">
        <v>0</v>
      </c>
      <c r="M12" s="1">
        <v>0</v>
      </c>
      <c r="N12" s="1">
        <v>0</v>
      </c>
      <c r="O12" s="1">
        <v>1945764</v>
      </c>
      <c r="P12" s="1">
        <v>63432</v>
      </c>
      <c r="Q12" s="1">
        <v>0</v>
      </c>
      <c r="R12" s="1">
        <v>6479</v>
      </c>
      <c r="S12" s="1">
        <v>0</v>
      </c>
      <c r="T12" s="1">
        <v>0</v>
      </c>
      <c r="U12" s="1">
        <v>1060</v>
      </c>
      <c r="V12" s="1">
        <v>65196</v>
      </c>
      <c r="W12" s="1">
        <v>0</v>
      </c>
      <c r="X12" s="1">
        <v>0</v>
      </c>
      <c r="Y12" s="1">
        <v>0</v>
      </c>
      <c r="Z12" s="1">
        <v>601</v>
      </c>
      <c r="AA12" s="1">
        <v>0</v>
      </c>
      <c r="AB12" s="1">
        <v>0</v>
      </c>
      <c r="AC12" s="1">
        <v>426</v>
      </c>
      <c r="AD12" s="1">
        <v>7780</v>
      </c>
      <c r="AE12" s="1">
        <v>208</v>
      </c>
      <c r="AF12" s="1">
        <v>870</v>
      </c>
      <c r="AG12" s="1">
        <v>346268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48321</v>
      </c>
      <c r="AQ12" s="1">
        <v>0</v>
      </c>
    </row>
    <row r="13" spans="1:43" x14ac:dyDescent="0.3">
      <c r="A13" s="1" t="s">
        <v>11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4351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62217</v>
      </c>
      <c r="X13" s="1">
        <v>0</v>
      </c>
      <c r="Y13" s="1">
        <v>26971</v>
      </c>
      <c r="Z13" s="1">
        <v>0</v>
      </c>
      <c r="AA13" s="1">
        <v>0</v>
      </c>
      <c r="AB13" s="1">
        <v>0</v>
      </c>
      <c r="AC13" s="1">
        <v>17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1698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</row>
    <row r="14" spans="1:43" x14ac:dyDescent="0.3">
      <c r="A14" s="1" t="s">
        <v>12</v>
      </c>
      <c r="B14" s="1">
        <v>0</v>
      </c>
      <c r="C14" s="1">
        <v>0</v>
      </c>
      <c r="D14" s="1">
        <v>0</v>
      </c>
      <c r="E14" s="1">
        <v>0</v>
      </c>
      <c r="F14" s="1">
        <v>15450</v>
      </c>
      <c r="G14" s="1">
        <v>1713</v>
      </c>
      <c r="H14" s="1">
        <v>0</v>
      </c>
      <c r="I14" s="1">
        <v>0</v>
      </c>
      <c r="J14" s="1">
        <v>0</v>
      </c>
      <c r="K14" s="1">
        <v>46</v>
      </c>
      <c r="L14" s="1">
        <v>0</v>
      </c>
      <c r="M14" s="1">
        <v>3870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655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72131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24701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</row>
    <row r="15" spans="1:43" x14ac:dyDescent="0.3">
      <c r="A15" s="1" t="s">
        <v>13</v>
      </c>
      <c r="B15" s="1">
        <v>4913</v>
      </c>
      <c r="C15" s="1">
        <v>331</v>
      </c>
      <c r="D15" s="1">
        <v>280270</v>
      </c>
      <c r="E15" s="1">
        <v>602</v>
      </c>
      <c r="F15" s="1">
        <v>952929</v>
      </c>
      <c r="G15" s="1">
        <v>189021</v>
      </c>
      <c r="H15" s="1">
        <v>0</v>
      </c>
      <c r="I15" s="1">
        <v>3387</v>
      </c>
      <c r="J15" s="1">
        <v>441963</v>
      </c>
      <c r="K15" s="1">
        <v>41647</v>
      </c>
      <c r="L15" s="1">
        <v>1856801</v>
      </c>
      <c r="M15" s="1">
        <v>30121</v>
      </c>
      <c r="N15" s="1">
        <v>5079</v>
      </c>
      <c r="O15" s="1">
        <v>0</v>
      </c>
      <c r="P15" s="1">
        <v>96185</v>
      </c>
      <c r="Q15" s="1">
        <v>40</v>
      </c>
      <c r="R15" s="1">
        <v>123397</v>
      </c>
      <c r="S15" s="1">
        <v>27</v>
      </c>
      <c r="T15" s="1">
        <v>273</v>
      </c>
      <c r="U15" s="1">
        <v>1639</v>
      </c>
      <c r="V15" s="1">
        <v>3965274</v>
      </c>
      <c r="W15" s="1">
        <v>8152</v>
      </c>
      <c r="X15" s="1">
        <v>8703</v>
      </c>
      <c r="Y15" s="1">
        <v>414</v>
      </c>
      <c r="Z15" s="1">
        <v>310</v>
      </c>
      <c r="AA15" s="1">
        <v>0</v>
      </c>
      <c r="AB15" s="1">
        <v>0</v>
      </c>
      <c r="AC15" s="1">
        <v>131225</v>
      </c>
      <c r="AD15" s="1">
        <v>172</v>
      </c>
      <c r="AE15" s="1">
        <v>0</v>
      </c>
      <c r="AF15" s="1">
        <v>35847</v>
      </c>
      <c r="AG15" s="1">
        <v>363597</v>
      </c>
      <c r="AH15" s="1">
        <v>4266</v>
      </c>
      <c r="AI15" s="1">
        <v>72730</v>
      </c>
      <c r="AJ15" s="1">
        <v>7734</v>
      </c>
      <c r="AK15" s="1">
        <v>42</v>
      </c>
      <c r="AL15" s="1">
        <v>26112</v>
      </c>
      <c r="AM15" s="1">
        <v>10435</v>
      </c>
      <c r="AN15" s="1">
        <v>8207</v>
      </c>
      <c r="AO15" s="1">
        <v>2077</v>
      </c>
      <c r="AP15" s="1">
        <v>18501</v>
      </c>
      <c r="AQ15" s="1">
        <v>0</v>
      </c>
    </row>
    <row r="16" spans="1:43" x14ac:dyDescent="0.3">
      <c r="A16" s="1" t="s">
        <v>14</v>
      </c>
      <c r="B16" s="1">
        <v>1896</v>
      </c>
      <c r="C16" s="1">
        <v>421</v>
      </c>
      <c r="D16" s="1">
        <v>900740</v>
      </c>
      <c r="E16" s="1">
        <v>192</v>
      </c>
      <c r="F16" s="1">
        <v>30315</v>
      </c>
      <c r="G16" s="1">
        <v>136746</v>
      </c>
      <c r="H16" s="1">
        <v>0</v>
      </c>
      <c r="I16" s="1">
        <v>1513</v>
      </c>
      <c r="J16" s="1">
        <v>220790</v>
      </c>
      <c r="K16" s="1">
        <v>111</v>
      </c>
      <c r="L16" s="1">
        <v>224427</v>
      </c>
      <c r="M16" s="1">
        <v>5</v>
      </c>
      <c r="N16" s="1">
        <v>1910</v>
      </c>
      <c r="O16" s="1">
        <v>1088112</v>
      </c>
      <c r="P16" s="1">
        <v>0</v>
      </c>
      <c r="Q16" s="1">
        <v>3202</v>
      </c>
      <c r="R16" s="1">
        <v>5669</v>
      </c>
      <c r="S16" s="1">
        <v>0</v>
      </c>
      <c r="T16" s="1">
        <v>5982</v>
      </c>
      <c r="U16" s="1">
        <v>400067</v>
      </c>
      <c r="V16" s="1">
        <v>21543</v>
      </c>
      <c r="W16" s="1">
        <v>0</v>
      </c>
      <c r="X16" s="1">
        <v>8140</v>
      </c>
      <c r="Y16" s="1">
        <v>2984</v>
      </c>
      <c r="Z16" s="1">
        <v>0</v>
      </c>
      <c r="AA16" s="1">
        <v>6547</v>
      </c>
      <c r="AB16" s="1">
        <v>28</v>
      </c>
      <c r="AC16" s="1">
        <v>79705</v>
      </c>
      <c r="AD16" s="1">
        <v>28061</v>
      </c>
      <c r="AE16" s="1">
        <v>1221</v>
      </c>
      <c r="AF16" s="1">
        <v>32524</v>
      </c>
      <c r="AG16" s="1">
        <v>3295</v>
      </c>
      <c r="AH16" s="1">
        <v>12465</v>
      </c>
      <c r="AI16" s="1">
        <v>2059</v>
      </c>
      <c r="AJ16" s="1">
        <v>32</v>
      </c>
      <c r="AK16" s="1">
        <v>35984</v>
      </c>
      <c r="AL16" s="1">
        <v>963</v>
      </c>
      <c r="AM16" s="1">
        <v>0</v>
      </c>
      <c r="AN16" s="1">
        <v>0</v>
      </c>
      <c r="AO16" s="1">
        <v>118884</v>
      </c>
      <c r="AP16" s="1">
        <v>4689</v>
      </c>
      <c r="AQ16" s="1">
        <v>0</v>
      </c>
    </row>
    <row r="17" spans="1:43" x14ac:dyDescent="0.3">
      <c r="A17" s="1" t="s">
        <v>15</v>
      </c>
      <c r="B17" s="1">
        <v>0</v>
      </c>
      <c r="C17" s="1">
        <v>0</v>
      </c>
      <c r="D17" s="1">
        <v>0</v>
      </c>
      <c r="E17" s="1">
        <v>3923</v>
      </c>
      <c r="F17" s="1">
        <v>0</v>
      </c>
      <c r="G17" s="1">
        <v>0</v>
      </c>
      <c r="H17" s="1">
        <v>9456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158974</v>
      </c>
      <c r="Q17" s="1">
        <v>0</v>
      </c>
      <c r="R17" s="1">
        <v>0</v>
      </c>
      <c r="S17" s="1">
        <v>0</v>
      </c>
      <c r="T17" s="1">
        <v>7110</v>
      </c>
      <c r="U17" s="1">
        <v>0</v>
      </c>
      <c r="V17" s="1">
        <v>2284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53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</row>
    <row r="18" spans="1:43" x14ac:dyDescent="0.3">
      <c r="A18" s="1" t="s">
        <v>16</v>
      </c>
      <c r="B18" s="1">
        <v>0</v>
      </c>
      <c r="C18" s="1">
        <v>0</v>
      </c>
      <c r="D18" s="1">
        <v>2249</v>
      </c>
      <c r="E18" s="1">
        <v>0</v>
      </c>
      <c r="F18" s="1">
        <v>0</v>
      </c>
      <c r="G18" s="1">
        <v>184175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6917</v>
      </c>
      <c r="P18" s="1">
        <v>9658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1736</v>
      </c>
      <c r="AC18" s="1">
        <v>3614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1038</v>
      </c>
      <c r="AN18" s="1">
        <v>0</v>
      </c>
      <c r="AO18" s="1">
        <v>0</v>
      </c>
      <c r="AP18" s="1">
        <v>482048</v>
      </c>
      <c r="AQ18" s="1">
        <v>128083</v>
      </c>
    </row>
    <row r="19" spans="1:43" x14ac:dyDescent="0.3">
      <c r="A19" s="1" t="s">
        <v>17</v>
      </c>
      <c r="B19" s="1">
        <v>0</v>
      </c>
      <c r="C19" s="1">
        <v>646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209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43397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</row>
    <row r="20" spans="1:43" x14ac:dyDescent="0.3">
      <c r="A20" s="1" t="s">
        <v>18</v>
      </c>
      <c r="B20" s="1">
        <v>0</v>
      </c>
      <c r="C20" s="1">
        <v>1984</v>
      </c>
      <c r="D20" s="1">
        <v>0</v>
      </c>
      <c r="E20" s="1">
        <v>96</v>
      </c>
      <c r="F20" s="1">
        <v>0</v>
      </c>
      <c r="G20" s="1">
        <v>1214</v>
      </c>
      <c r="H20" s="1">
        <v>0</v>
      </c>
      <c r="I20" s="1">
        <v>0</v>
      </c>
      <c r="J20" s="1">
        <v>2067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62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187</v>
      </c>
      <c r="AG20" s="1">
        <v>0</v>
      </c>
      <c r="AH20" s="1">
        <v>124</v>
      </c>
      <c r="AI20" s="1">
        <v>0</v>
      </c>
      <c r="AJ20" s="1">
        <v>231275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</row>
    <row r="21" spans="1:43" x14ac:dyDescent="0.3">
      <c r="A21" s="1" t="s">
        <v>19</v>
      </c>
      <c r="B21" s="1">
        <v>138</v>
      </c>
      <c r="C21" s="1">
        <v>0</v>
      </c>
      <c r="D21" s="1">
        <v>0</v>
      </c>
      <c r="E21" s="1">
        <v>0</v>
      </c>
      <c r="F21" s="1">
        <v>57</v>
      </c>
      <c r="G21" s="1">
        <v>0</v>
      </c>
      <c r="H21" s="1">
        <v>0</v>
      </c>
      <c r="I21" s="1">
        <v>0</v>
      </c>
      <c r="J21" s="1">
        <v>24437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152106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8290</v>
      </c>
      <c r="AQ21" s="1">
        <v>0</v>
      </c>
    </row>
    <row r="22" spans="1:43" x14ac:dyDescent="0.3">
      <c r="A22" s="1" t="s">
        <v>20</v>
      </c>
      <c r="B22" s="1">
        <v>1444</v>
      </c>
      <c r="C22" s="1">
        <v>52185</v>
      </c>
      <c r="D22" s="1">
        <v>249851</v>
      </c>
      <c r="E22" s="1">
        <v>396908</v>
      </c>
      <c r="F22" s="1">
        <v>52927</v>
      </c>
      <c r="G22" s="1">
        <v>3522</v>
      </c>
      <c r="H22" s="1">
        <v>10865</v>
      </c>
      <c r="I22" s="1">
        <v>45554</v>
      </c>
      <c r="J22" s="1">
        <v>994772</v>
      </c>
      <c r="K22" s="1">
        <v>21558</v>
      </c>
      <c r="L22" s="1">
        <v>1519877</v>
      </c>
      <c r="M22" s="1">
        <v>7830</v>
      </c>
      <c r="N22" s="1">
        <v>509219</v>
      </c>
      <c r="O22" s="1">
        <v>914165</v>
      </c>
      <c r="P22" s="1">
        <v>1920391</v>
      </c>
      <c r="Q22" s="1">
        <v>149940</v>
      </c>
      <c r="R22" s="1">
        <v>5099</v>
      </c>
      <c r="S22" s="1">
        <v>15921</v>
      </c>
      <c r="T22" s="1">
        <v>22848</v>
      </c>
      <c r="U22" s="1">
        <v>11809</v>
      </c>
      <c r="V22" s="1">
        <v>0</v>
      </c>
      <c r="W22" s="1">
        <v>59846</v>
      </c>
      <c r="X22" s="1">
        <v>59972</v>
      </c>
      <c r="Y22" s="1">
        <v>15441</v>
      </c>
      <c r="Z22" s="1">
        <v>0</v>
      </c>
      <c r="AA22" s="1">
        <v>22795</v>
      </c>
      <c r="AB22" s="1">
        <v>0</v>
      </c>
      <c r="AC22" s="1">
        <v>91011</v>
      </c>
      <c r="AD22" s="1">
        <v>0</v>
      </c>
      <c r="AE22" s="1">
        <v>0</v>
      </c>
      <c r="AF22" s="1">
        <v>71872</v>
      </c>
      <c r="AG22" s="1">
        <v>36333</v>
      </c>
      <c r="AH22" s="1">
        <v>94605</v>
      </c>
      <c r="AI22" s="1">
        <v>0</v>
      </c>
      <c r="AJ22" s="1">
        <v>44723</v>
      </c>
      <c r="AK22" s="1">
        <v>91039</v>
      </c>
      <c r="AL22" s="1">
        <v>45868</v>
      </c>
      <c r="AM22" s="1">
        <v>3434</v>
      </c>
      <c r="AN22" s="1">
        <v>1713</v>
      </c>
      <c r="AO22" s="1">
        <v>1525</v>
      </c>
      <c r="AP22" s="1">
        <v>48522</v>
      </c>
      <c r="AQ22" s="1">
        <v>0</v>
      </c>
    </row>
    <row r="23" spans="1:43" x14ac:dyDescent="0.3">
      <c r="A23" s="1" t="s">
        <v>21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848</v>
      </c>
      <c r="K23" s="1">
        <v>38</v>
      </c>
      <c r="L23" s="1">
        <v>0</v>
      </c>
      <c r="M23" s="1">
        <v>48622</v>
      </c>
      <c r="N23" s="1">
        <v>10512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35662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956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v>0</v>
      </c>
    </row>
    <row r="24" spans="1:43" x14ac:dyDescent="0.3">
      <c r="A24" s="1" t="s">
        <v>22</v>
      </c>
      <c r="B24" s="1">
        <v>0</v>
      </c>
      <c r="C24" s="1">
        <v>0</v>
      </c>
      <c r="D24" s="1">
        <v>7767</v>
      </c>
      <c r="E24" s="1">
        <v>1096</v>
      </c>
      <c r="F24" s="1">
        <v>0</v>
      </c>
      <c r="G24" s="1">
        <v>0</v>
      </c>
      <c r="H24" s="1">
        <v>0</v>
      </c>
      <c r="I24" s="1">
        <v>0</v>
      </c>
      <c r="J24" s="1">
        <v>82052</v>
      </c>
      <c r="K24" s="1">
        <v>0</v>
      </c>
      <c r="L24" s="1">
        <v>0</v>
      </c>
      <c r="M24" s="1">
        <v>0</v>
      </c>
      <c r="N24" s="1">
        <v>0</v>
      </c>
      <c r="O24" s="1">
        <v>1458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</row>
    <row r="25" spans="1:43" x14ac:dyDescent="0.3">
      <c r="A25" s="1" t="s">
        <v>23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758618</v>
      </c>
      <c r="N25" s="1">
        <v>111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62138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</row>
    <row r="26" spans="1:43" x14ac:dyDescent="0.3">
      <c r="A26" s="1" t="s">
        <v>24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1211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</row>
    <row r="27" spans="1:43" x14ac:dyDescent="0.3">
      <c r="A27" s="1" t="s">
        <v>25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</row>
    <row r="28" spans="1:43" x14ac:dyDescent="0.3">
      <c r="A28" s="1" t="s">
        <v>26</v>
      </c>
      <c r="B28" s="1">
        <v>42972</v>
      </c>
      <c r="C28" s="1">
        <v>0</v>
      </c>
      <c r="D28" s="1">
        <v>4829</v>
      </c>
      <c r="E28" s="1">
        <v>0</v>
      </c>
      <c r="F28" s="1">
        <v>0</v>
      </c>
      <c r="G28" s="1">
        <v>8298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18783</v>
      </c>
      <c r="Q28" s="1">
        <v>0</v>
      </c>
      <c r="R28" s="1">
        <v>27951</v>
      </c>
      <c r="S28" s="1">
        <v>0</v>
      </c>
      <c r="T28" s="1">
        <v>0</v>
      </c>
      <c r="U28" s="1">
        <v>0</v>
      </c>
      <c r="V28" s="1">
        <v>13753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6111</v>
      </c>
      <c r="AF28" s="1">
        <v>1328</v>
      </c>
      <c r="AG28" s="1">
        <v>0</v>
      </c>
      <c r="AH28" s="1">
        <v>0</v>
      </c>
      <c r="AI28" s="1">
        <v>508382</v>
      </c>
      <c r="AJ28" s="1">
        <v>0</v>
      </c>
      <c r="AK28" s="1">
        <v>0</v>
      </c>
      <c r="AL28" s="1">
        <v>0</v>
      </c>
      <c r="AM28" s="1">
        <v>177691</v>
      </c>
      <c r="AN28" s="1">
        <v>0</v>
      </c>
      <c r="AO28" s="1">
        <v>0</v>
      </c>
      <c r="AP28" s="1">
        <v>91372</v>
      </c>
      <c r="AQ28" s="1">
        <v>27922</v>
      </c>
    </row>
    <row r="29" spans="1:43" x14ac:dyDescent="0.3">
      <c r="A29" s="1" t="s">
        <v>27</v>
      </c>
      <c r="B29" s="1">
        <v>0</v>
      </c>
      <c r="C29" s="1">
        <v>51380</v>
      </c>
      <c r="D29" s="1">
        <v>728438</v>
      </c>
      <c r="E29" s="1">
        <v>57</v>
      </c>
      <c r="F29" s="1">
        <v>424043</v>
      </c>
      <c r="G29" s="1">
        <v>3832</v>
      </c>
      <c r="H29" s="1">
        <v>15</v>
      </c>
      <c r="I29" s="1">
        <v>396206</v>
      </c>
      <c r="J29" s="1">
        <v>6046251</v>
      </c>
      <c r="K29" s="1">
        <v>41257</v>
      </c>
      <c r="L29" s="1">
        <v>117498</v>
      </c>
      <c r="M29" s="1">
        <v>34</v>
      </c>
      <c r="N29" s="1">
        <v>227676</v>
      </c>
      <c r="O29" s="1">
        <v>1096917</v>
      </c>
      <c r="P29" s="1">
        <v>541390</v>
      </c>
      <c r="Q29" s="1">
        <v>89768</v>
      </c>
      <c r="R29" s="1">
        <v>6631</v>
      </c>
      <c r="S29" s="1">
        <v>4122</v>
      </c>
      <c r="T29" s="1">
        <v>37189</v>
      </c>
      <c r="U29" s="1">
        <v>129051</v>
      </c>
      <c r="V29" s="1">
        <v>1294660</v>
      </c>
      <c r="W29" s="1">
        <v>158</v>
      </c>
      <c r="X29" s="1">
        <v>21024</v>
      </c>
      <c r="Y29" s="1">
        <v>60</v>
      </c>
      <c r="Z29" s="1">
        <v>33</v>
      </c>
      <c r="AA29" s="1">
        <v>1366</v>
      </c>
      <c r="AB29" s="1">
        <v>0</v>
      </c>
      <c r="AC29" s="1">
        <v>0</v>
      </c>
      <c r="AD29" s="1">
        <v>155913</v>
      </c>
      <c r="AE29" s="1">
        <v>0</v>
      </c>
      <c r="AF29" s="1">
        <v>85508</v>
      </c>
      <c r="AG29" s="1">
        <v>86509</v>
      </c>
      <c r="AH29" s="1">
        <v>0</v>
      </c>
      <c r="AI29" s="1">
        <v>120196</v>
      </c>
      <c r="AJ29" s="1">
        <v>49</v>
      </c>
      <c r="AK29" s="1">
        <v>13116</v>
      </c>
      <c r="AL29" s="1">
        <v>2117</v>
      </c>
      <c r="AM29" s="1">
        <v>0</v>
      </c>
      <c r="AN29" s="1">
        <v>0</v>
      </c>
      <c r="AO29" s="1">
        <v>0</v>
      </c>
      <c r="AP29" s="1">
        <v>50296</v>
      </c>
      <c r="AQ29" s="1">
        <v>0</v>
      </c>
    </row>
    <row r="30" spans="1:43" x14ac:dyDescent="0.3">
      <c r="A30" s="1" t="s">
        <v>28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2478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66510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</row>
    <row r="31" spans="1:43" x14ac:dyDescent="0.3">
      <c r="A31" s="1" t="s">
        <v>29</v>
      </c>
      <c r="B31" s="1">
        <v>234311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825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9584</v>
      </c>
      <c r="AQ31" s="1">
        <v>0</v>
      </c>
    </row>
    <row r="32" spans="1:43" x14ac:dyDescent="0.3">
      <c r="A32" s="1" t="s">
        <v>30</v>
      </c>
      <c r="B32" s="1">
        <v>0</v>
      </c>
      <c r="C32" s="1">
        <v>378011</v>
      </c>
      <c r="D32" s="1">
        <v>38181</v>
      </c>
      <c r="E32" s="1">
        <v>1860</v>
      </c>
      <c r="F32" s="1">
        <v>346</v>
      </c>
      <c r="G32" s="1">
        <v>0</v>
      </c>
      <c r="H32" s="1">
        <v>0</v>
      </c>
      <c r="I32" s="1">
        <v>32457</v>
      </c>
      <c r="J32" s="1">
        <v>285679</v>
      </c>
      <c r="K32" s="1">
        <v>0</v>
      </c>
      <c r="L32" s="1">
        <v>676</v>
      </c>
      <c r="M32" s="1">
        <v>2549</v>
      </c>
      <c r="N32" s="1">
        <v>0</v>
      </c>
      <c r="O32" s="1">
        <v>3163</v>
      </c>
      <c r="P32" s="1">
        <v>5461</v>
      </c>
      <c r="Q32" s="1">
        <v>38</v>
      </c>
      <c r="R32" s="1">
        <v>9</v>
      </c>
      <c r="S32" s="1">
        <v>547</v>
      </c>
      <c r="T32" s="1">
        <v>758259</v>
      </c>
      <c r="U32" s="1">
        <v>21</v>
      </c>
      <c r="V32" s="1">
        <v>21972</v>
      </c>
      <c r="W32" s="1">
        <v>710</v>
      </c>
      <c r="X32" s="1">
        <v>88</v>
      </c>
      <c r="Y32" s="1">
        <v>7479</v>
      </c>
      <c r="Z32" s="1">
        <v>0</v>
      </c>
      <c r="AA32" s="1">
        <v>15</v>
      </c>
      <c r="AB32" s="1">
        <v>0</v>
      </c>
      <c r="AC32" s="1">
        <v>41</v>
      </c>
      <c r="AD32" s="1">
        <v>21802</v>
      </c>
      <c r="AE32" s="1">
        <v>0</v>
      </c>
      <c r="AF32" s="1">
        <v>0</v>
      </c>
      <c r="AG32" s="1">
        <v>0</v>
      </c>
      <c r="AH32" s="1">
        <v>25382</v>
      </c>
      <c r="AI32" s="1">
        <v>0</v>
      </c>
      <c r="AJ32" s="1">
        <v>62943</v>
      </c>
      <c r="AK32" s="1">
        <v>452</v>
      </c>
      <c r="AL32" s="1">
        <v>100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</row>
    <row r="33" spans="1:43" x14ac:dyDescent="0.3">
      <c r="A33" s="1" t="s">
        <v>31</v>
      </c>
      <c r="B33" s="1">
        <v>0</v>
      </c>
      <c r="C33" s="1">
        <v>0</v>
      </c>
      <c r="D33" s="1">
        <v>0</v>
      </c>
      <c r="E33" s="1">
        <v>0</v>
      </c>
      <c r="F33" s="1">
        <v>859</v>
      </c>
      <c r="G33" s="1">
        <v>31653</v>
      </c>
      <c r="H33" s="1">
        <v>0</v>
      </c>
      <c r="I33" s="1">
        <v>2968</v>
      </c>
      <c r="J33" s="1">
        <v>3148372</v>
      </c>
      <c r="K33" s="1">
        <v>0</v>
      </c>
      <c r="L33" s="1">
        <v>69867</v>
      </c>
      <c r="M33" s="1">
        <v>0</v>
      </c>
      <c r="N33" s="1">
        <v>0</v>
      </c>
      <c r="O33" s="1">
        <v>0</v>
      </c>
      <c r="P33" s="1">
        <v>362255</v>
      </c>
      <c r="Q33" s="1">
        <v>14964</v>
      </c>
      <c r="R33" s="1">
        <v>20418</v>
      </c>
      <c r="S33" s="1">
        <v>0</v>
      </c>
      <c r="T33" s="1">
        <v>0</v>
      </c>
      <c r="U33" s="1">
        <v>87625</v>
      </c>
      <c r="V33" s="1">
        <v>46490</v>
      </c>
      <c r="W33" s="1">
        <v>0</v>
      </c>
      <c r="X33" s="1">
        <v>3102</v>
      </c>
      <c r="Y33" s="1">
        <v>0</v>
      </c>
      <c r="Z33" s="1">
        <v>0</v>
      </c>
      <c r="AA33" s="1">
        <v>0</v>
      </c>
      <c r="AB33" s="1">
        <v>0</v>
      </c>
      <c r="AC33" s="1">
        <v>239795</v>
      </c>
      <c r="AD33" s="1">
        <v>0</v>
      </c>
      <c r="AE33" s="1">
        <v>13385</v>
      </c>
      <c r="AF33" s="1">
        <v>85</v>
      </c>
      <c r="AG33" s="1">
        <v>0</v>
      </c>
      <c r="AH33" s="1">
        <v>0</v>
      </c>
      <c r="AI33" s="1">
        <v>0</v>
      </c>
      <c r="AJ33" s="1">
        <v>0</v>
      </c>
      <c r="AK33" s="1">
        <v>1702</v>
      </c>
      <c r="AL33" s="1">
        <v>0</v>
      </c>
      <c r="AM33" s="1">
        <v>0</v>
      </c>
      <c r="AN33" s="1">
        <v>0</v>
      </c>
      <c r="AO33" s="1">
        <v>0</v>
      </c>
      <c r="AP33" s="1">
        <v>225</v>
      </c>
      <c r="AQ33" s="1">
        <v>0</v>
      </c>
    </row>
    <row r="34" spans="1:43" x14ac:dyDescent="0.3">
      <c r="A34" s="1" t="s">
        <v>32</v>
      </c>
      <c r="B34" s="1">
        <v>0</v>
      </c>
      <c r="C34" s="1">
        <v>0</v>
      </c>
      <c r="D34" s="1">
        <v>81</v>
      </c>
      <c r="E34" s="1">
        <v>84</v>
      </c>
      <c r="F34" s="1">
        <v>0</v>
      </c>
      <c r="G34" s="1">
        <v>0</v>
      </c>
      <c r="H34" s="1">
        <v>0</v>
      </c>
      <c r="I34" s="1">
        <v>938</v>
      </c>
      <c r="J34" s="1">
        <v>0</v>
      </c>
      <c r="K34" s="1">
        <v>0</v>
      </c>
      <c r="L34" s="1">
        <v>1121</v>
      </c>
      <c r="M34" s="1">
        <v>0</v>
      </c>
      <c r="N34" s="1">
        <v>835</v>
      </c>
      <c r="O34" s="1">
        <v>0</v>
      </c>
      <c r="P34" s="1">
        <v>229</v>
      </c>
      <c r="Q34" s="1">
        <v>1314</v>
      </c>
      <c r="R34" s="1">
        <v>0</v>
      </c>
      <c r="S34" s="1">
        <v>0</v>
      </c>
      <c r="T34" s="1">
        <v>569</v>
      </c>
      <c r="U34" s="1">
        <v>0</v>
      </c>
      <c r="V34" s="1">
        <v>18396</v>
      </c>
      <c r="W34" s="1">
        <v>11</v>
      </c>
      <c r="X34" s="1">
        <v>0</v>
      </c>
      <c r="Y34" s="1">
        <v>170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49</v>
      </c>
      <c r="AG34" s="1">
        <v>493</v>
      </c>
      <c r="AH34" s="1">
        <v>0</v>
      </c>
      <c r="AI34" s="1">
        <v>0</v>
      </c>
      <c r="AJ34" s="1">
        <v>96</v>
      </c>
      <c r="AK34" s="1">
        <v>191</v>
      </c>
      <c r="AL34" s="1">
        <v>0</v>
      </c>
      <c r="AM34" s="1">
        <v>0</v>
      </c>
      <c r="AN34" s="1">
        <v>0</v>
      </c>
      <c r="AO34" s="1">
        <v>0</v>
      </c>
      <c r="AP34" s="1">
        <v>293</v>
      </c>
      <c r="AQ34" s="1">
        <v>0</v>
      </c>
    </row>
    <row r="35" spans="1:43" x14ac:dyDescent="0.3">
      <c r="A35" s="1" t="s">
        <v>33</v>
      </c>
      <c r="B35" s="1">
        <v>108252</v>
      </c>
      <c r="C35" s="1">
        <v>0</v>
      </c>
      <c r="D35" s="1">
        <v>758</v>
      </c>
      <c r="E35" s="1">
        <v>0</v>
      </c>
      <c r="F35" s="1">
        <v>87737</v>
      </c>
      <c r="G35" s="1">
        <v>261563</v>
      </c>
      <c r="H35" s="1">
        <v>0</v>
      </c>
      <c r="I35" s="1">
        <v>2053</v>
      </c>
      <c r="J35" s="1">
        <v>64617</v>
      </c>
      <c r="K35" s="1">
        <v>2053</v>
      </c>
      <c r="L35" s="1">
        <v>193067</v>
      </c>
      <c r="M35" s="1">
        <v>0</v>
      </c>
      <c r="N35" s="1">
        <v>0</v>
      </c>
      <c r="O35" s="1">
        <v>60816</v>
      </c>
      <c r="P35" s="1">
        <v>13943</v>
      </c>
      <c r="Q35" s="1">
        <v>0</v>
      </c>
      <c r="R35" s="1">
        <v>1551376</v>
      </c>
      <c r="S35" s="1">
        <v>390</v>
      </c>
      <c r="T35" s="1">
        <v>4740</v>
      </c>
      <c r="U35" s="1">
        <v>11954</v>
      </c>
      <c r="V35" s="1">
        <v>14805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662416</v>
      </c>
      <c r="AC35" s="1">
        <v>3513</v>
      </c>
      <c r="AD35" s="1">
        <v>4423</v>
      </c>
      <c r="AE35" s="1">
        <v>0</v>
      </c>
      <c r="AF35" s="1">
        <v>10327</v>
      </c>
      <c r="AG35" s="1">
        <v>7428</v>
      </c>
      <c r="AH35" s="1">
        <v>49610</v>
      </c>
      <c r="AI35" s="1">
        <v>0</v>
      </c>
      <c r="AJ35" s="1">
        <v>0</v>
      </c>
      <c r="AK35" s="1">
        <v>37541</v>
      </c>
      <c r="AL35" s="1">
        <v>4107</v>
      </c>
      <c r="AM35" s="1">
        <v>159203</v>
      </c>
      <c r="AN35" s="1">
        <v>0</v>
      </c>
      <c r="AO35" s="1">
        <v>414</v>
      </c>
      <c r="AP35" s="1">
        <v>249916</v>
      </c>
      <c r="AQ35" s="1">
        <v>47921</v>
      </c>
    </row>
    <row r="36" spans="1:43" x14ac:dyDescent="0.3">
      <c r="A36" s="1" t="s">
        <v>34</v>
      </c>
      <c r="B36" s="1">
        <v>0</v>
      </c>
      <c r="C36" s="1">
        <v>23</v>
      </c>
      <c r="D36" s="1">
        <v>0</v>
      </c>
      <c r="E36" s="1">
        <v>937</v>
      </c>
      <c r="F36" s="1">
        <v>67</v>
      </c>
      <c r="G36" s="1">
        <v>0</v>
      </c>
      <c r="H36" s="1">
        <v>0</v>
      </c>
      <c r="I36" s="1">
        <v>452917</v>
      </c>
      <c r="J36" s="1">
        <v>185</v>
      </c>
      <c r="K36" s="1">
        <v>0</v>
      </c>
      <c r="L36" s="1">
        <v>0</v>
      </c>
      <c r="M36" s="1">
        <v>0</v>
      </c>
      <c r="N36" s="1">
        <v>0</v>
      </c>
      <c r="O36" s="1">
        <v>45131</v>
      </c>
      <c r="P36" s="1">
        <v>4</v>
      </c>
      <c r="Q36" s="1">
        <v>0</v>
      </c>
      <c r="R36" s="1">
        <v>0</v>
      </c>
      <c r="S36" s="1">
        <v>0</v>
      </c>
      <c r="T36" s="1">
        <v>76</v>
      </c>
      <c r="U36" s="1">
        <v>0</v>
      </c>
      <c r="V36" s="1">
        <v>3149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28954</v>
      </c>
      <c r="AG36" s="1">
        <v>0</v>
      </c>
      <c r="AH36" s="1">
        <v>579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</row>
    <row r="37" spans="1:43" x14ac:dyDescent="0.3">
      <c r="A37" s="1" t="s">
        <v>35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8038</v>
      </c>
      <c r="H37" s="1">
        <v>0</v>
      </c>
      <c r="I37" s="1">
        <v>38709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3874</v>
      </c>
      <c r="T37" s="1">
        <v>0</v>
      </c>
      <c r="U37" s="1">
        <v>0</v>
      </c>
      <c r="V37" s="1">
        <v>7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</row>
    <row r="38" spans="1:43" x14ac:dyDescent="0.3">
      <c r="A38" s="1" t="s">
        <v>36</v>
      </c>
      <c r="B38" s="1">
        <v>6405</v>
      </c>
      <c r="C38" s="1">
        <v>0</v>
      </c>
      <c r="D38" s="1">
        <v>107379</v>
      </c>
      <c r="E38" s="1">
        <v>0</v>
      </c>
      <c r="F38" s="1">
        <v>16720</v>
      </c>
      <c r="G38" s="1">
        <v>9988</v>
      </c>
      <c r="H38" s="1">
        <v>0</v>
      </c>
      <c r="I38" s="1">
        <v>20086</v>
      </c>
      <c r="J38" s="1">
        <v>760</v>
      </c>
      <c r="K38" s="1">
        <v>2224898</v>
      </c>
      <c r="L38" s="1">
        <v>0</v>
      </c>
      <c r="M38" s="1">
        <v>175238</v>
      </c>
      <c r="N38" s="1">
        <v>1141221</v>
      </c>
      <c r="O38" s="1">
        <v>0</v>
      </c>
      <c r="P38" s="1">
        <v>434</v>
      </c>
      <c r="Q38" s="1">
        <v>0</v>
      </c>
      <c r="R38" s="1">
        <v>83927</v>
      </c>
      <c r="S38" s="1">
        <v>0</v>
      </c>
      <c r="T38" s="1">
        <v>1194</v>
      </c>
      <c r="U38" s="1">
        <v>760</v>
      </c>
      <c r="V38" s="1">
        <v>0</v>
      </c>
      <c r="W38" s="1">
        <v>120299</v>
      </c>
      <c r="X38" s="1">
        <v>0</v>
      </c>
      <c r="Y38" s="1">
        <v>31595</v>
      </c>
      <c r="Z38" s="1">
        <v>108</v>
      </c>
      <c r="AA38" s="1">
        <v>108</v>
      </c>
      <c r="AB38" s="1">
        <v>325</v>
      </c>
      <c r="AC38" s="1">
        <v>78390</v>
      </c>
      <c r="AD38" s="1">
        <v>2134890</v>
      </c>
      <c r="AE38" s="1">
        <v>1954</v>
      </c>
      <c r="AF38" s="1">
        <v>434</v>
      </c>
      <c r="AG38" s="1">
        <v>0</v>
      </c>
      <c r="AH38" s="1">
        <v>0</v>
      </c>
      <c r="AI38" s="1">
        <v>977</v>
      </c>
      <c r="AJ38" s="1">
        <v>0</v>
      </c>
      <c r="AK38" s="1">
        <v>0</v>
      </c>
      <c r="AL38" s="1">
        <v>0</v>
      </c>
      <c r="AM38" s="1">
        <v>1302</v>
      </c>
      <c r="AN38" s="1">
        <v>0</v>
      </c>
      <c r="AO38" s="1">
        <v>0</v>
      </c>
      <c r="AP38" s="1">
        <v>237017</v>
      </c>
      <c r="AQ38" s="1">
        <v>217</v>
      </c>
    </row>
    <row r="39" spans="1:43" x14ac:dyDescent="0.3">
      <c r="A39" s="1" t="s">
        <v>37</v>
      </c>
      <c r="B39" s="1">
        <v>0</v>
      </c>
      <c r="C39" s="1">
        <v>0</v>
      </c>
      <c r="D39" s="1">
        <v>20761811</v>
      </c>
      <c r="E39" s="1">
        <v>0</v>
      </c>
      <c r="F39" s="1">
        <v>0</v>
      </c>
      <c r="G39" s="1">
        <v>0</v>
      </c>
      <c r="H39" s="1">
        <v>0</v>
      </c>
      <c r="I39" s="1">
        <v>6375245</v>
      </c>
      <c r="J39" s="1">
        <v>10</v>
      </c>
      <c r="K39" s="1">
        <v>0</v>
      </c>
      <c r="L39" s="1">
        <v>0</v>
      </c>
      <c r="M39" s="1">
        <v>0</v>
      </c>
      <c r="N39" s="1">
        <v>0</v>
      </c>
      <c r="O39" s="1">
        <v>2193414</v>
      </c>
      <c r="P39" s="1">
        <v>38740</v>
      </c>
      <c r="Q39" s="1">
        <v>0</v>
      </c>
      <c r="R39" s="1">
        <v>0</v>
      </c>
      <c r="S39" s="1">
        <v>47</v>
      </c>
      <c r="T39" s="1">
        <v>0</v>
      </c>
      <c r="U39" s="1">
        <v>4438</v>
      </c>
      <c r="V39" s="1">
        <v>364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79996</v>
      </c>
      <c r="AC39" s="1">
        <v>3395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923</v>
      </c>
      <c r="AJ39" s="1">
        <v>0</v>
      </c>
      <c r="AK39" s="1">
        <v>0</v>
      </c>
      <c r="AL39" s="1">
        <v>1253176</v>
      </c>
      <c r="AM39" s="1">
        <v>0</v>
      </c>
      <c r="AN39" s="1">
        <v>0</v>
      </c>
      <c r="AO39" s="1">
        <v>0</v>
      </c>
      <c r="AP39" s="1">
        <v>149912</v>
      </c>
      <c r="AQ39" s="1">
        <v>0</v>
      </c>
    </row>
    <row r="40" spans="1:43" x14ac:dyDescent="0.3">
      <c r="A40" s="1" t="s">
        <v>38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</row>
    <row r="41" spans="1:43" x14ac:dyDescent="0.3">
      <c r="A41" s="1" t="s">
        <v>39</v>
      </c>
      <c r="B41" s="1">
        <v>0</v>
      </c>
      <c r="C41" s="1">
        <v>0</v>
      </c>
      <c r="D41" s="1">
        <v>0</v>
      </c>
      <c r="E41" s="1">
        <v>8792</v>
      </c>
      <c r="F41" s="1">
        <v>596</v>
      </c>
      <c r="G41" s="1">
        <v>10580</v>
      </c>
      <c r="H41" s="1">
        <v>10763</v>
      </c>
      <c r="I41" s="1">
        <v>0</v>
      </c>
      <c r="J41" s="1">
        <v>5782</v>
      </c>
      <c r="K41" s="1">
        <v>0</v>
      </c>
      <c r="L41" s="1">
        <v>0</v>
      </c>
      <c r="M41" s="1">
        <v>0</v>
      </c>
      <c r="N41" s="1">
        <v>0</v>
      </c>
      <c r="O41" s="1">
        <v>1842</v>
      </c>
      <c r="P41" s="1">
        <v>1190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3034</v>
      </c>
      <c r="W41" s="1">
        <v>11843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284</v>
      </c>
      <c r="AD41" s="1">
        <v>0</v>
      </c>
      <c r="AE41" s="1">
        <v>0</v>
      </c>
      <c r="AF41" s="1">
        <v>700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94</v>
      </c>
      <c r="AM41" s="1">
        <v>63</v>
      </c>
      <c r="AN41" s="1">
        <v>0</v>
      </c>
      <c r="AO41" s="1">
        <v>0</v>
      </c>
      <c r="AP41" s="1">
        <v>0</v>
      </c>
      <c r="AQ41" s="1">
        <v>0</v>
      </c>
    </row>
    <row r="42" spans="1:43" x14ac:dyDescent="0.3">
      <c r="A42" s="1" t="s">
        <v>40</v>
      </c>
      <c r="B42" s="1">
        <v>19328</v>
      </c>
      <c r="C42" s="1">
        <v>116828</v>
      </c>
      <c r="D42" s="1">
        <v>48718</v>
      </c>
      <c r="E42" s="1">
        <v>0</v>
      </c>
      <c r="F42" s="1">
        <v>0</v>
      </c>
      <c r="G42" s="1">
        <v>74668</v>
      </c>
      <c r="H42" s="1">
        <v>0</v>
      </c>
      <c r="I42" s="1">
        <v>0</v>
      </c>
      <c r="J42" s="1">
        <v>19394</v>
      </c>
      <c r="K42" s="1">
        <v>0</v>
      </c>
      <c r="L42" s="1">
        <v>18183</v>
      </c>
      <c r="M42" s="1">
        <v>0</v>
      </c>
      <c r="N42" s="1">
        <v>7094</v>
      </c>
      <c r="O42" s="1">
        <v>453930</v>
      </c>
      <c r="P42" s="1">
        <v>825520</v>
      </c>
      <c r="Q42" s="1">
        <v>59823</v>
      </c>
      <c r="R42" s="1">
        <v>80732</v>
      </c>
      <c r="S42" s="1">
        <v>0</v>
      </c>
      <c r="T42" s="1">
        <v>0</v>
      </c>
      <c r="U42" s="1">
        <v>0</v>
      </c>
      <c r="V42" s="1">
        <v>9986</v>
      </c>
      <c r="W42" s="1">
        <v>0</v>
      </c>
      <c r="X42" s="1">
        <v>0</v>
      </c>
      <c r="Y42" s="1">
        <v>0</v>
      </c>
      <c r="Z42" s="1">
        <v>25000</v>
      </c>
      <c r="AA42" s="1">
        <v>0</v>
      </c>
      <c r="AB42" s="1">
        <v>0</v>
      </c>
      <c r="AC42" s="1">
        <v>8352</v>
      </c>
      <c r="AD42" s="1">
        <v>0</v>
      </c>
      <c r="AE42" s="1">
        <v>9921</v>
      </c>
      <c r="AF42" s="1">
        <v>0</v>
      </c>
      <c r="AG42" s="1">
        <v>0</v>
      </c>
      <c r="AH42" s="1">
        <v>0</v>
      </c>
      <c r="AI42" s="1">
        <v>42019</v>
      </c>
      <c r="AJ42" s="1">
        <v>0</v>
      </c>
      <c r="AK42" s="1">
        <v>0</v>
      </c>
      <c r="AL42" s="1">
        <v>89583</v>
      </c>
      <c r="AM42" s="1">
        <v>67609</v>
      </c>
      <c r="AN42" s="1">
        <v>0</v>
      </c>
      <c r="AO42" s="1">
        <v>0</v>
      </c>
      <c r="AP42" s="1">
        <v>0</v>
      </c>
      <c r="AQ42" s="1">
        <v>0</v>
      </c>
    </row>
    <row r="43" spans="1:43" x14ac:dyDescent="0.3">
      <c r="A43" s="1" t="s">
        <v>41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abSelected="1" topLeftCell="S16" workbookViewId="0">
      <selection activeCell="AA19" sqref="AA19"/>
    </sheetView>
  </sheetViews>
  <sheetFormatPr defaultRowHeight="14.4" x14ac:dyDescent="0.3"/>
  <cols>
    <col min="10" max="10" width="8.88671875" style="1"/>
    <col min="14" max="15" width="8.88671875" style="1"/>
    <col min="23" max="23" width="15.88671875" style="6" customWidth="1"/>
    <col min="26" max="26" width="18.33203125" customWidth="1"/>
    <col min="27" max="27" width="9.88671875" bestFit="1" customWidth="1"/>
    <col min="28" max="28" width="8.88671875" style="7" bestFit="1" customWidth="1"/>
    <col min="29" max="29" width="8.88671875" style="7" customWidth="1"/>
    <col min="32" max="35" width="22.6640625" customWidth="1"/>
  </cols>
  <sheetData>
    <row r="1" spans="1:35" ht="43.2" x14ac:dyDescent="0.3">
      <c r="B1" s="13" t="s">
        <v>96</v>
      </c>
      <c r="C1" s="13" t="s">
        <v>97</v>
      </c>
      <c r="D1" s="13" t="s">
        <v>98</v>
      </c>
      <c r="E1" s="13" t="s">
        <v>99</v>
      </c>
      <c r="F1" s="13" t="s">
        <v>86</v>
      </c>
      <c r="G1" s="13" t="s">
        <v>100</v>
      </c>
      <c r="H1" s="13" t="s">
        <v>101</v>
      </c>
      <c r="I1" s="13" t="s">
        <v>102</v>
      </c>
      <c r="J1" s="17" t="s">
        <v>103</v>
      </c>
      <c r="K1" s="13" t="s">
        <v>104</v>
      </c>
      <c r="M1" s="25" t="s">
        <v>124</v>
      </c>
      <c r="N1" s="17"/>
      <c r="O1" s="17" t="s">
        <v>103</v>
      </c>
      <c r="P1" s="13"/>
      <c r="Q1" s="13"/>
      <c r="R1" s="13" t="s">
        <v>104</v>
      </c>
      <c r="T1" s="25" t="s">
        <v>112</v>
      </c>
      <c r="U1" s="13"/>
      <c r="V1" s="13" t="s">
        <v>103</v>
      </c>
      <c r="W1" s="18" t="s">
        <v>105</v>
      </c>
      <c r="X1" s="13"/>
      <c r="Z1" s="12" t="s">
        <v>113</v>
      </c>
      <c r="AA1" s="12" t="s">
        <v>114</v>
      </c>
      <c r="AB1" s="12" t="s">
        <v>115</v>
      </c>
      <c r="AC1" s="12"/>
      <c r="AD1" s="25" t="s">
        <v>116</v>
      </c>
    </row>
    <row r="2" spans="1:35" x14ac:dyDescent="0.3">
      <c r="A2" t="s">
        <v>0</v>
      </c>
      <c r="B2">
        <v>4</v>
      </c>
      <c r="C2">
        <v>11</v>
      </c>
      <c r="D2">
        <v>0.105263158</v>
      </c>
      <c r="E2">
        <v>0.28947368400000001</v>
      </c>
      <c r="F2">
        <v>0.38571428600000002</v>
      </c>
      <c r="G2">
        <v>1.5897435900000001</v>
      </c>
      <c r="H2">
        <v>16.95305887</v>
      </c>
      <c r="I2">
        <v>0.120646193</v>
      </c>
      <c r="J2" s="1">
        <v>4.7288399999999998E-3</v>
      </c>
      <c r="K2">
        <v>0.207869307</v>
      </c>
      <c r="M2" s="26"/>
      <c r="N2" s="1" t="s">
        <v>13</v>
      </c>
      <c r="O2" s="1">
        <v>0.88271044399999998</v>
      </c>
      <c r="Q2" t="s">
        <v>5</v>
      </c>
      <c r="R2">
        <v>0.74394554599999996</v>
      </c>
      <c r="T2" s="26"/>
      <c r="U2" t="s">
        <v>13</v>
      </c>
      <c r="V2">
        <v>0.88271044399999998</v>
      </c>
      <c r="W2" s="32">
        <f t="shared" ref="W2:W40" si="0">V2/$V$42</f>
        <v>0.38711217078728338</v>
      </c>
      <c r="Z2" t="s">
        <v>13</v>
      </c>
      <c r="AA2" s="8">
        <v>0.38711217078728338</v>
      </c>
      <c r="AB2" s="9">
        <f>AA2*$AA$10*$AA$16</f>
        <v>4025486.1411325117</v>
      </c>
      <c r="AC2" s="9"/>
      <c r="AD2" s="26"/>
      <c r="AE2" s="28" t="s">
        <v>117</v>
      </c>
      <c r="AF2" s="29"/>
      <c r="AG2" s="29"/>
      <c r="AH2" s="29"/>
      <c r="AI2" s="29"/>
    </row>
    <row r="3" spans="1:35" ht="15.6" x14ac:dyDescent="0.3">
      <c r="A3" t="s">
        <v>1</v>
      </c>
      <c r="B3">
        <v>11</v>
      </c>
      <c r="C3">
        <v>7</v>
      </c>
      <c r="D3">
        <v>0.28947368400000001</v>
      </c>
      <c r="E3">
        <v>0.18421052600000001</v>
      </c>
      <c r="F3">
        <v>0.37908496699999999</v>
      </c>
      <c r="G3">
        <v>1.6666666670000001</v>
      </c>
      <c r="H3">
        <v>18.914911719999999</v>
      </c>
      <c r="I3">
        <v>0.15089182400000001</v>
      </c>
      <c r="J3" s="1">
        <v>2.2071866999999998E-2</v>
      </c>
      <c r="K3">
        <v>6.8800000000000005E-5</v>
      </c>
      <c r="M3" s="26"/>
      <c r="N3" s="1" t="s">
        <v>20</v>
      </c>
      <c r="O3" s="1">
        <v>0.291121511</v>
      </c>
      <c r="Q3" t="s">
        <v>33</v>
      </c>
      <c r="R3">
        <v>0.59682424700000003</v>
      </c>
      <c r="T3" s="26"/>
      <c r="U3" t="s">
        <v>20</v>
      </c>
      <c r="V3">
        <v>0.291121511</v>
      </c>
      <c r="W3" s="32">
        <f t="shared" si="0"/>
        <v>0.12767117558437316</v>
      </c>
      <c r="Z3" t="s">
        <v>20</v>
      </c>
      <c r="AA3" s="8">
        <v>0.12767117558437316</v>
      </c>
      <c r="AB3" s="9">
        <f>AA3*$AA$10*$AA$16</f>
        <v>1327621.7766333078</v>
      </c>
      <c r="AC3" s="9"/>
      <c r="AD3" s="26"/>
      <c r="AE3" s="19"/>
      <c r="AF3" s="14" t="s">
        <v>118</v>
      </c>
      <c r="AG3" s="14" t="s">
        <v>119</v>
      </c>
      <c r="AH3" s="14" t="s">
        <v>120</v>
      </c>
      <c r="AI3" s="14" t="s">
        <v>121</v>
      </c>
    </row>
    <row r="4" spans="1:35" ht="15.6" x14ac:dyDescent="0.3">
      <c r="A4" t="s">
        <v>2</v>
      </c>
      <c r="B4">
        <v>22</v>
      </c>
      <c r="C4">
        <v>8</v>
      </c>
      <c r="D4">
        <v>0.57894736800000002</v>
      </c>
      <c r="E4">
        <v>0.21052631599999999</v>
      </c>
      <c r="F4">
        <v>0.30114942500000003</v>
      </c>
      <c r="G4">
        <v>1.6666666670000001</v>
      </c>
      <c r="H4">
        <v>49.152257140000003</v>
      </c>
      <c r="I4">
        <v>0.22562815999999999</v>
      </c>
      <c r="J4" s="1">
        <v>6.3022910000000001E-2</v>
      </c>
      <c r="K4">
        <v>7.6800000000000002E-4</v>
      </c>
      <c r="M4" s="26"/>
      <c r="N4" s="1" t="s">
        <v>14</v>
      </c>
      <c r="O4" s="1">
        <v>0.21133349800000001</v>
      </c>
      <c r="Q4" t="s">
        <v>0</v>
      </c>
      <c r="R4">
        <v>0.207869307</v>
      </c>
      <c r="T4" s="26"/>
      <c r="U4" t="s">
        <v>14</v>
      </c>
      <c r="V4">
        <v>0.21133349800000001</v>
      </c>
      <c r="W4" s="6">
        <f t="shared" si="0"/>
        <v>9.2680187174549858E-2</v>
      </c>
      <c r="Z4" t="s">
        <v>19</v>
      </c>
      <c r="AA4" s="8">
        <v>8.7395126131156145E-2</v>
      </c>
      <c r="AB4" s="9">
        <f>AA4*$AA$10*$AA$16</f>
        <v>908800.84789897734</v>
      </c>
      <c r="AC4" s="9"/>
      <c r="AD4" s="26"/>
      <c r="AE4" s="19">
        <v>2019</v>
      </c>
      <c r="AF4" s="14">
        <v>0.1895</v>
      </c>
      <c r="AG4" s="14">
        <v>0.34470000000000001</v>
      </c>
      <c r="AH4" s="14">
        <v>0.23069999999999999</v>
      </c>
      <c r="AI4" s="14">
        <v>0.44350000000000001</v>
      </c>
    </row>
    <row r="5" spans="1:35" ht="15.6" x14ac:dyDescent="0.3">
      <c r="A5" t="s">
        <v>3</v>
      </c>
      <c r="B5">
        <v>4</v>
      </c>
      <c r="C5">
        <v>11</v>
      </c>
      <c r="D5">
        <v>0.105263158</v>
      </c>
      <c r="E5">
        <v>0.28947368400000001</v>
      </c>
      <c r="F5">
        <v>0.438095238</v>
      </c>
      <c r="G5">
        <v>1.5128205130000001</v>
      </c>
      <c r="H5">
        <v>75.728524089999993</v>
      </c>
      <c r="I5">
        <v>0.12963708400000001</v>
      </c>
      <c r="J5" s="1">
        <v>1.2999999999999999E-4</v>
      </c>
      <c r="K5">
        <v>6.8400000000000004E-4</v>
      </c>
      <c r="M5" s="26"/>
      <c r="N5" s="1" t="s">
        <v>19</v>
      </c>
      <c r="O5" s="1">
        <v>0.19928226600000001</v>
      </c>
      <c r="Q5" t="s">
        <v>16</v>
      </c>
      <c r="R5">
        <v>0.18064685699999999</v>
      </c>
      <c r="T5" s="26"/>
      <c r="U5" t="s">
        <v>19</v>
      </c>
      <c r="V5">
        <v>0.19928226600000001</v>
      </c>
      <c r="W5" s="32">
        <f t="shared" si="0"/>
        <v>8.7395126131156145E-2</v>
      </c>
      <c r="Z5" t="s">
        <v>10</v>
      </c>
      <c r="AA5" s="8">
        <v>7.7082129089362447E-2</v>
      </c>
      <c r="AB5" s="9">
        <f>AA5*$AA$10*$AA$16</f>
        <v>801558.47786227462</v>
      </c>
      <c r="AC5" s="9"/>
      <c r="AD5" s="26"/>
      <c r="AE5" s="20">
        <v>2020</v>
      </c>
      <c r="AF5" s="14">
        <v>6.0100000000000001E-2</v>
      </c>
      <c r="AG5" s="14">
        <v>0.36849999999999999</v>
      </c>
      <c r="AH5" s="21">
        <v>0.18609999999999999</v>
      </c>
      <c r="AI5" s="14">
        <v>0.15040000000000001</v>
      </c>
    </row>
    <row r="6" spans="1:35" ht="15.6" x14ac:dyDescent="0.3">
      <c r="A6" t="s">
        <v>4</v>
      </c>
      <c r="B6">
        <v>2</v>
      </c>
      <c r="C6">
        <v>17</v>
      </c>
      <c r="D6">
        <v>5.2631578999999998E-2</v>
      </c>
      <c r="E6">
        <v>0.44736842100000002</v>
      </c>
      <c r="F6">
        <v>0.40643274899999998</v>
      </c>
      <c r="G6">
        <v>1.3333333329999999</v>
      </c>
      <c r="H6">
        <v>13.244184410000001</v>
      </c>
      <c r="I6">
        <v>0.16595934200000001</v>
      </c>
      <c r="J6" s="1">
        <v>8.8087813000000001E-2</v>
      </c>
      <c r="K6">
        <v>1.2713519999999999E-3</v>
      </c>
      <c r="M6" s="26"/>
      <c r="N6" s="1" t="s">
        <v>10</v>
      </c>
      <c r="O6" s="1">
        <v>0.17576611</v>
      </c>
      <c r="Q6" t="s">
        <v>40</v>
      </c>
      <c r="R6">
        <v>9.0833303000000004E-2</v>
      </c>
      <c r="T6" s="26"/>
      <c r="U6" t="s">
        <v>10</v>
      </c>
      <c r="V6">
        <v>0.17576611</v>
      </c>
      <c r="W6" s="32">
        <f t="shared" si="0"/>
        <v>7.7082129089362447E-2</v>
      </c>
      <c r="Z6" t="s">
        <v>2</v>
      </c>
      <c r="AA6" s="8">
        <v>2.7638661879740477E-2</v>
      </c>
      <c r="AB6" s="9">
        <f>AA6*$AA$10*$AA$16</f>
        <v>287407.78191001166</v>
      </c>
      <c r="AC6" s="9"/>
      <c r="AD6" s="26"/>
      <c r="AE6" s="19">
        <v>2021</v>
      </c>
      <c r="AF6" s="14">
        <v>0.21870000000000001</v>
      </c>
      <c r="AG6" s="14">
        <v>0.25609999999999999</v>
      </c>
      <c r="AH6" s="14">
        <v>0.2717</v>
      </c>
      <c r="AI6" s="14">
        <v>0.1095</v>
      </c>
    </row>
    <row r="7" spans="1:35" ht="15.6" x14ac:dyDescent="0.3">
      <c r="A7" t="s">
        <v>5</v>
      </c>
      <c r="B7">
        <v>18</v>
      </c>
      <c r="C7">
        <v>10</v>
      </c>
      <c r="D7">
        <v>0.47368421100000002</v>
      </c>
      <c r="E7">
        <v>0.26315789499999998</v>
      </c>
      <c r="F7">
        <v>0.301587302</v>
      </c>
      <c r="G7">
        <v>1.5128205130000001</v>
      </c>
      <c r="H7">
        <v>199.27391249999999</v>
      </c>
      <c r="I7">
        <v>0.21072338099999999</v>
      </c>
      <c r="J7" s="1">
        <v>4.7781050000000004E-3</v>
      </c>
      <c r="K7">
        <v>0.74394554599999996</v>
      </c>
      <c r="M7" s="26"/>
      <c r="N7" s="1" t="s">
        <v>4</v>
      </c>
      <c r="O7" s="1">
        <v>8.8087813000000001E-2</v>
      </c>
      <c r="Q7" t="s">
        <v>37</v>
      </c>
      <c r="R7">
        <v>5.3823849999999999E-2</v>
      </c>
      <c r="T7" s="26"/>
      <c r="U7" t="s">
        <v>4</v>
      </c>
      <c r="V7">
        <v>8.8087813000000001E-2</v>
      </c>
      <c r="W7" s="6">
        <f t="shared" si="0"/>
        <v>3.8630861050890974E-2</v>
      </c>
      <c r="AD7" s="26"/>
      <c r="AE7" s="30" t="s">
        <v>122</v>
      </c>
      <c r="AF7" s="31"/>
      <c r="AG7" s="31"/>
      <c r="AH7" s="31"/>
      <c r="AI7" s="31"/>
    </row>
    <row r="8" spans="1:35" ht="15.6" x14ac:dyDescent="0.3">
      <c r="A8" t="s">
        <v>6</v>
      </c>
      <c r="B8">
        <v>0</v>
      </c>
      <c r="C8">
        <v>5</v>
      </c>
      <c r="D8">
        <v>0</v>
      </c>
      <c r="E8">
        <v>0.131578947</v>
      </c>
      <c r="F8">
        <v>0.5</v>
      </c>
      <c r="G8">
        <v>2.0512820509999998</v>
      </c>
      <c r="H8">
        <v>0</v>
      </c>
      <c r="I8">
        <v>4.9616641000000003E-2</v>
      </c>
      <c r="J8" s="1">
        <v>3.57E-4</v>
      </c>
      <c r="K8">
        <v>0</v>
      </c>
      <c r="M8" s="26"/>
      <c r="N8" s="1" t="s">
        <v>2</v>
      </c>
      <c r="O8" s="1">
        <v>6.3022910000000001E-2</v>
      </c>
      <c r="Q8" t="s">
        <v>26</v>
      </c>
      <c r="R8">
        <v>3.5795093E-2</v>
      </c>
      <c r="T8" s="26"/>
      <c r="U8" t="s">
        <v>2</v>
      </c>
      <c r="V8">
        <v>6.3022910000000001E-2</v>
      </c>
      <c r="W8" s="32">
        <f t="shared" si="0"/>
        <v>2.7638661879740477E-2</v>
      </c>
      <c r="AD8" s="26"/>
      <c r="AE8" s="19"/>
      <c r="AF8" s="14" t="s">
        <v>118</v>
      </c>
      <c r="AG8" s="14" t="s">
        <v>119</v>
      </c>
      <c r="AH8" s="14" t="s">
        <v>120</v>
      </c>
      <c r="AI8" s="14" t="s">
        <v>121</v>
      </c>
    </row>
    <row r="9" spans="1:35" ht="15.6" x14ac:dyDescent="0.3">
      <c r="A9" t="s">
        <v>7</v>
      </c>
      <c r="B9">
        <v>11</v>
      </c>
      <c r="C9">
        <v>10</v>
      </c>
      <c r="D9">
        <v>0.28947368400000001</v>
      </c>
      <c r="E9">
        <v>0.26315789499999998</v>
      </c>
      <c r="F9">
        <v>0.34285714299999998</v>
      </c>
      <c r="G9">
        <v>1.6666666670000001</v>
      </c>
      <c r="H9">
        <v>51.821574499999997</v>
      </c>
      <c r="I9">
        <v>0.16993629599999999</v>
      </c>
      <c r="J9" s="1">
        <v>1.6472196000000001E-2</v>
      </c>
      <c r="K9">
        <v>1.1400000000000001E-4</v>
      </c>
      <c r="M9" s="26"/>
      <c r="N9" s="1" t="s">
        <v>40</v>
      </c>
      <c r="O9" s="1">
        <v>4.8259754000000002E-2</v>
      </c>
      <c r="Q9" t="s">
        <v>8</v>
      </c>
      <c r="R9">
        <v>2.7306279999999999E-2</v>
      </c>
      <c r="T9" s="26"/>
      <c r="U9" t="s">
        <v>40</v>
      </c>
      <c r="V9">
        <v>4.8259754000000002E-2</v>
      </c>
      <c r="W9" s="6">
        <f t="shared" si="0"/>
        <v>2.1164288085165427E-2</v>
      </c>
      <c r="AD9" s="26"/>
      <c r="AE9" s="19">
        <v>2019</v>
      </c>
      <c r="AF9" s="15">
        <v>1895</v>
      </c>
      <c r="AG9" s="15">
        <v>1120</v>
      </c>
      <c r="AH9" s="15">
        <v>35.32</v>
      </c>
      <c r="AI9" s="15">
        <v>726</v>
      </c>
    </row>
    <row r="10" spans="1:35" ht="15.6" x14ac:dyDescent="0.3">
      <c r="A10" t="s">
        <v>8</v>
      </c>
      <c r="B10">
        <v>30</v>
      </c>
      <c r="C10">
        <v>6</v>
      </c>
      <c r="D10">
        <v>0.78947368399999995</v>
      </c>
      <c r="E10">
        <v>0.15789473700000001</v>
      </c>
      <c r="F10">
        <v>0.246031746</v>
      </c>
      <c r="G10">
        <v>1.974358974</v>
      </c>
      <c r="H10">
        <v>38.98012731</v>
      </c>
      <c r="I10">
        <v>0.24802704</v>
      </c>
      <c r="J10" s="1">
        <v>1.7370983E-2</v>
      </c>
      <c r="K10">
        <v>2.7306279999999999E-2</v>
      </c>
      <c r="M10" s="26"/>
      <c r="N10" s="1" t="s">
        <v>31</v>
      </c>
      <c r="O10" s="1">
        <v>3.9750090000000002E-2</v>
      </c>
      <c r="Q10" t="s">
        <v>27</v>
      </c>
      <c r="R10">
        <v>2.5490558999999999E-2</v>
      </c>
      <c r="T10" s="26"/>
      <c r="U10" t="s">
        <v>31</v>
      </c>
      <c r="V10">
        <v>3.9750090000000002E-2</v>
      </c>
      <c r="W10" s="32">
        <f t="shared" si="0"/>
        <v>1.7432379704448005E-2</v>
      </c>
      <c r="Z10" s="10" t="s">
        <v>106</v>
      </c>
      <c r="AA10" s="11">
        <v>0.18611987699999999</v>
      </c>
      <c r="AD10" s="26"/>
      <c r="AE10" s="20">
        <v>2020</v>
      </c>
      <c r="AF10" s="15">
        <v>4945</v>
      </c>
      <c r="AG10" s="15">
        <v>1196</v>
      </c>
      <c r="AH10" s="22">
        <v>50.28</v>
      </c>
      <c r="AI10" s="15">
        <v>1457</v>
      </c>
    </row>
    <row r="11" spans="1:35" ht="15.6" x14ac:dyDescent="0.3">
      <c r="A11" t="s">
        <v>9</v>
      </c>
      <c r="B11">
        <v>12</v>
      </c>
      <c r="C11">
        <v>9</v>
      </c>
      <c r="D11">
        <v>0.31578947400000001</v>
      </c>
      <c r="E11">
        <v>0.236842105</v>
      </c>
      <c r="F11">
        <v>0.35714285699999998</v>
      </c>
      <c r="G11">
        <v>1.692307692</v>
      </c>
      <c r="H11">
        <v>24.620743149999999</v>
      </c>
      <c r="I11">
        <v>0.17119166899999999</v>
      </c>
      <c r="J11" s="1">
        <v>7.3510210000000001E-3</v>
      </c>
      <c r="K11">
        <v>4.35E-4</v>
      </c>
      <c r="M11" s="26"/>
      <c r="N11" s="1" t="s">
        <v>35</v>
      </c>
      <c r="O11" s="1">
        <v>3.1823561E-2</v>
      </c>
      <c r="Q11" t="s">
        <v>14</v>
      </c>
      <c r="R11">
        <v>2.2039928E-2</v>
      </c>
      <c r="T11" s="26"/>
      <c r="U11" t="s">
        <v>35</v>
      </c>
      <c r="V11">
        <v>3.1823561E-2</v>
      </c>
      <c r="W11" s="32">
        <f t="shared" si="0"/>
        <v>1.3956204851351607E-2</v>
      </c>
      <c r="Z11" s="13" t="s">
        <v>107</v>
      </c>
      <c r="AD11" s="26"/>
      <c r="AE11" s="19">
        <v>2021</v>
      </c>
      <c r="AF11" s="15">
        <v>3560</v>
      </c>
      <c r="AG11" s="15">
        <v>1453</v>
      </c>
      <c r="AH11" s="15">
        <v>43.75</v>
      </c>
      <c r="AI11" s="15">
        <v>1061</v>
      </c>
    </row>
    <row r="12" spans="1:35" ht="15.6" x14ac:dyDescent="0.3">
      <c r="A12" t="s">
        <v>10</v>
      </c>
      <c r="B12">
        <v>10</v>
      </c>
      <c r="C12">
        <v>11</v>
      </c>
      <c r="D12">
        <v>0.26315789499999998</v>
      </c>
      <c r="E12">
        <v>0.28947368400000001</v>
      </c>
      <c r="F12">
        <v>0.373809524</v>
      </c>
      <c r="G12">
        <v>1.5897435900000001</v>
      </c>
      <c r="H12">
        <v>16.06619753</v>
      </c>
      <c r="I12">
        <v>0.174684531</v>
      </c>
      <c r="J12" s="1">
        <v>0.17576611</v>
      </c>
      <c r="K12">
        <v>8.3100000000000003E-4</v>
      </c>
      <c r="M12" s="26"/>
      <c r="N12" s="1" t="s">
        <v>30</v>
      </c>
      <c r="O12" s="1">
        <v>2.9930180000000001E-2</v>
      </c>
      <c r="Q12" t="s">
        <v>31</v>
      </c>
      <c r="R12">
        <v>1.0843581999999999E-2</v>
      </c>
      <c r="T12" s="26"/>
      <c r="U12" t="s">
        <v>30</v>
      </c>
      <c r="V12">
        <v>2.9930180000000001E-2</v>
      </c>
      <c r="W12" s="32">
        <f t="shared" si="0"/>
        <v>1.3125863674333204E-2</v>
      </c>
      <c r="Z12" t="s">
        <v>108</v>
      </c>
      <c r="AA12" s="7">
        <v>50286799</v>
      </c>
      <c r="AD12" s="26"/>
      <c r="AE12" s="30" t="s">
        <v>123</v>
      </c>
      <c r="AF12" s="31"/>
      <c r="AG12" s="31"/>
      <c r="AH12" s="31"/>
      <c r="AI12" s="31"/>
    </row>
    <row r="13" spans="1:35" ht="15.6" x14ac:dyDescent="0.3">
      <c r="A13" t="s">
        <v>11</v>
      </c>
      <c r="B13">
        <v>2</v>
      </c>
      <c r="C13">
        <v>8</v>
      </c>
      <c r="D13">
        <v>5.2631578999999998E-2</v>
      </c>
      <c r="E13">
        <v>0.21052631599999999</v>
      </c>
      <c r="F13">
        <v>0.47777777799999999</v>
      </c>
      <c r="G13">
        <v>1.7179487179999999</v>
      </c>
      <c r="H13">
        <v>1.108333333</v>
      </c>
      <c r="I13">
        <v>8.9081149999999998E-2</v>
      </c>
      <c r="J13" s="1">
        <v>3.5789709999999998E-3</v>
      </c>
      <c r="K13" s="4">
        <v>7.3200000000000004E-9</v>
      </c>
      <c r="M13" s="26"/>
      <c r="N13" s="1" t="s">
        <v>28</v>
      </c>
      <c r="O13" s="1">
        <v>2.5351830999999998E-2</v>
      </c>
      <c r="Q13" t="s">
        <v>13</v>
      </c>
      <c r="R13">
        <v>5.2758600000000003E-3</v>
      </c>
      <c r="T13" s="26"/>
      <c r="U13" t="s">
        <v>28</v>
      </c>
      <c r="V13">
        <v>2.5351830999999998E-2</v>
      </c>
      <c r="W13" s="6">
        <f t="shared" si="0"/>
        <v>1.1118031284834719E-2</v>
      </c>
      <c r="Z13" t="s">
        <v>109</v>
      </c>
      <c r="AA13" s="7">
        <v>1425144</v>
      </c>
      <c r="AD13" s="26"/>
      <c r="AE13" s="19"/>
      <c r="AF13" s="14" t="s">
        <v>118</v>
      </c>
      <c r="AG13" s="14" t="s">
        <v>119</v>
      </c>
      <c r="AH13" s="14" t="s">
        <v>120</v>
      </c>
      <c r="AI13" s="14" t="s">
        <v>121</v>
      </c>
    </row>
    <row r="14" spans="1:35" ht="15.6" x14ac:dyDescent="0.3">
      <c r="A14" t="s">
        <v>12</v>
      </c>
      <c r="B14">
        <v>4</v>
      </c>
      <c r="C14">
        <v>12</v>
      </c>
      <c r="D14">
        <v>0.105263158</v>
      </c>
      <c r="E14">
        <v>0.31578947400000001</v>
      </c>
      <c r="F14">
        <v>0.383333333</v>
      </c>
      <c r="G14">
        <v>1.5641025639999999</v>
      </c>
      <c r="H14">
        <v>70.867587970000002</v>
      </c>
      <c r="I14">
        <v>0.132263678</v>
      </c>
      <c r="J14" s="1">
        <v>2.1012454E-2</v>
      </c>
      <c r="K14">
        <v>1.3799999999999999E-4</v>
      </c>
      <c r="M14" s="26"/>
      <c r="N14" s="1" t="s">
        <v>1</v>
      </c>
      <c r="O14" s="1">
        <v>2.2071866999999998E-2</v>
      </c>
      <c r="Q14" t="s">
        <v>20</v>
      </c>
      <c r="R14">
        <v>5.189099E-3</v>
      </c>
      <c r="T14" s="26"/>
      <c r="U14" t="s">
        <v>1</v>
      </c>
      <c r="V14">
        <v>2.2071866999999998E-2</v>
      </c>
      <c r="W14" s="32">
        <f t="shared" si="0"/>
        <v>9.6796049098272635E-3</v>
      </c>
      <c r="Z14" t="s">
        <v>110</v>
      </c>
      <c r="AA14" s="7">
        <v>4159354</v>
      </c>
      <c r="AD14" s="26"/>
      <c r="AE14" s="19">
        <v>2019</v>
      </c>
      <c r="AF14" s="16">
        <f>AF4*AF9</f>
        <v>359.10250000000002</v>
      </c>
      <c r="AG14" s="16">
        <f t="shared" ref="AG14:AI14" si="1">AG4*AG9</f>
        <v>386.06400000000002</v>
      </c>
      <c r="AH14" s="16">
        <f t="shared" si="1"/>
        <v>8.1483239999999988</v>
      </c>
      <c r="AI14" s="16">
        <f t="shared" si="1"/>
        <v>321.98099999999999</v>
      </c>
    </row>
    <row r="15" spans="1:35" ht="15.6" x14ac:dyDescent="0.3">
      <c r="A15" t="s">
        <v>13</v>
      </c>
      <c r="B15">
        <v>21</v>
      </c>
      <c r="C15">
        <v>12</v>
      </c>
      <c r="D15">
        <v>0.55263157900000004</v>
      </c>
      <c r="E15">
        <v>0.31578947400000001</v>
      </c>
      <c r="F15">
        <v>0.27935606099999999</v>
      </c>
      <c r="G15">
        <v>1.4871794869999999</v>
      </c>
      <c r="H15">
        <v>103.8121235</v>
      </c>
      <c r="I15">
        <v>0.23982604499999999</v>
      </c>
      <c r="J15" s="1">
        <v>0.88271044399999998</v>
      </c>
      <c r="K15">
        <v>5.2758600000000003E-3</v>
      </c>
      <c r="M15" s="26"/>
      <c r="N15" s="1" t="s">
        <v>12</v>
      </c>
      <c r="O15" s="1">
        <v>2.1012454E-2</v>
      </c>
      <c r="Q15" t="s">
        <v>36</v>
      </c>
      <c r="R15">
        <v>4.0342590000000001E-3</v>
      </c>
      <c r="T15" s="26"/>
      <c r="U15" t="s">
        <v>12</v>
      </c>
      <c r="V15">
        <v>2.1012454E-2</v>
      </c>
      <c r="W15" s="32">
        <f t="shared" si="0"/>
        <v>9.2149999320818455E-3</v>
      </c>
      <c r="Z15" t="s">
        <v>125</v>
      </c>
      <c r="AA15" s="24">
        <v>0</v>
      </c>
      <c r="AD15" s="26"/>
      <c r="AE15" s="20">
        <v>2020</v>
      </c>
      <c r="AF15" s="16">
        <f t="shared" ref="AF15:AI16" si="2">AF5*AF10</f>
        <v>297.19450000000001</v>
      </c>
      <c r="AG15" s="16">
        <f t="shared" si="2"/>
        <v>440.726</v>
      </c>
      <c r="AH15" s="23">
        <f t="shared" si="2"/>
        <v>9.3571080000000002</v>
      </c>
      <c r="AI15" s="16">
        <f t="shared" si="2"/>
        <v>219.1328</v>
      </c>
    </row>
    <row r="16" spans="1:35" ht="15.6" x14ac:dyDescent="0.3">
      <c r="A16" t="s">
        <v>14</v>
      </c>
      <c r="B16">
        <v>20</v>
      </c>
      <c r="C16">
        <v>14</v>
      </c>
      <c r="D16">
        <v>0.52631578899999998</v>
      </c>
      <c r="E16">
        <v>0.368421053</v>
      </c>
      <c r="F16">
        <v>0.26916221000000001</v>
      </c>
      <c r="G16">
        <v>1.4358974360000001</v>
      </c>
      <c r="H16">
        <v>98.290130540000007</v>
      </c>
      <c r="I16">
        <v>0.24347820000000001</v>
      </c>
      <c r="J16" s="1">
        <v>0.21133349800000001</v>
      </c>
      <c r="K16">
        <v>2.2039928E-2</v>
      </c>
      <c r="M16" s="26"/>
      <c r="N16" s="1" t="s">
        <v>8</v>
      </c>
      <c r="O16" s="1">
        <v>1.7370983E-2</v>
      </c>
      <c r="Q16" t="s">
        <v>4</v>
      </c>
      <c r="R16">
        <v>1.2713519999999999E-3</v>
      </c>
      <c r="T16" s="26"/>
      <c r="U16" t="s">
        <v>8</v>
      </c>
      <c r="V16">
        <v>1.7370983E-2</v>
      </c>
      <c r="W16" s="32">
        <f t="shared" si="0"/>
        <v>7.6180348647137972E-3</v>
      </c>
      <c r="Z16" s="10" t="s">
        <v>111</v>
      </c>
      <c r="AA16" s="9">
        <f>+SUM(AA12:AA15)</f>
        <v>55871297</v>
      </c>
      <c r="AD16" s="26"/>
      <c r="AE16" s="19">
        <v>2021</v>
      </c>
      <c r="AF16" s="16">
        <f t="shared" si="2"/>
        <v>778.572</v>
      </c>
      <c r="AG16" s="16">
        <f t="shared" si="2"/>
        <v>372.11329999999998</v>
      </c>
      <c r="AH16" s="16">
        <f t="shared" si="2"/>
        <v>11.886875</v>
      </c>
      <c r="AI16" s="16">
        <f t="shared" si="2"/>
        <v>116.1795</v>
      </c>
    </row>
    <row r="17" spans="1:30" x14ac:dyDescent="0.3">
      <c r="A17" t="s">
        <v>15</v>
      </c>
      <c r="B17">
        <v>4</v>
      </c>
      <c r="C17">
        <v>12</v>
      </c>
      <c r="D17">
        <v>0.105263158</v>
      </c>
      <c r="E17">
        <v>0.31578947400000001</v>
      </c>
      <c r="F17">
        <v>0.39583333300000001</v>
      </c>
      <c r="G17">
        <v>1.5128205130000001</v>
      </c>
      <c r="H17">
        <v>13.90845266</v>
      </c>
      <c r="I17">
        <v>0.13792053200000001</v>
      </c>
      <c r="J17" s="1">
        <v>1.5753347000000001E-2</v>
      </c>
      <c r="K17">
        <v>3.6699999999999998E-4</v>
      </c>
      <c r="M17" s="26"/>
      <c r="N17" s="1" t="s">
        <v>7</v>
      </c>
      <c r="O17" s="1">
        <v>1.6472196000000001E-2</v>
      </c>
      <c r="Q17" t="s">
        <v>10</v>
      </c>
      <c r="R17">
        <v>8.3100000000000003E-4</v>
      </c>
      <c r="T17" s="26"/>
      <c r="U17" t="s">
        <v>7</v>
      </c>
      <c r="V17">
        <v>1.6472196000000001E-2</v>
      </c>
      <c r="W17" s="32">
        <f t="shared" si="0"/>
        <v>7.2238723292976093E-3</v>
      </c>
      <c r="AD17" s="26"/>
    </row>
    <row r="18" spans="1:30" x14ac:dyDescent="0.3">
      <c r="A18" t="s">
        <v>16</v>
      </c>
      <c r="B18">
        <v>6</v>
      </c>
      <c r="C18">
        <v>12</v>
      </c>
      <c r="D18">
        <v>0.15789473700000001</v>
      </c>
      <c r="E18">
        <v>0.31578947400000001</v>
      </c>
      <c r="F18">
        <v>0.39542483699999997</v>
      </c>
      <c r="G18">
        <v>1.5897435900000001</v>
      </c>
      <c r="H18">
        <v>32.451473040000003</v>
      </c>
      <c r="I18">
        <v>0.15263052299999999</v>
      </c>
      <c r="J18" s="1">
        <v>1.4410635999999999E-2</v>
      </c>
      <c r="K18">
        <v>0.18064685699999999</v>
      </c>
      <c r="M18" s="26"/>
      <c r="N18" s="1" t="s">
        <v>15</v>
      </c>
      <c r="O18" s="1">
        <v>1.5753347000000001E-2</v>
      </c>
      <c r="Q18" t="s">
        <v>2</v>
      </c>
      <c r="R18">
        <v>7.6800000000000002E-4</v>
      </c>
      <c r="T18" s="26"/>
      <c r="U18" t="s">
        <v>15</v>
      </c>
      <c r="V18">
        <v>1.5753347000000001E-2</v>
      </c>
      <c r="W18" s="32">
        <f t="shared" si="0"/>
        <v>6.9086215029934986E-3</v>
      </c>
      <c r="AD18" s="26"/>
    </row>
    <row r="19" spans="1:30" x14ac:dyDescent="0.3">
      <c r="A19" t="s">
        <v>17</v>
      </c>
      <c r="B19">
        <v>1</v>
      </c>
      <c r="C19">
        <v>8</v>
      </c>
      <c r="D19">
        <v>2.6315788999999999E-2</v>
      </c>
      <c r="E19">
        <v>0.21052631599999999</v>
      </c>
      <c r="F19">
        <v>0.44444444399999999</v>
      </c>
      <c r="G19">
        <v>1.7435897440000001</v>
      </c>
      <c r="H19">
        <v>0.22916666699999999</v>
      </c>
      <c r="I19">
        <v>8.2201226000000002E-2</v>
      </c>
      <c r="J19" s="1">
        <v>1.021877E-3</v>
      </c>
      <c r="K19">
        <v>2.7E-6</v>
      </c>
      <c r="M19" s="26"/>
      <c r="N19" s="1" t="s">
        <v>16</v>
      </c>
      <c r="O19" s="1">
        <v>1.4410635999999999E-2</v>
      </c>
      <c r="Q19" t="s">
        <v>3</v>
      </c>
      <c r="R19">
        <v>6.8400000000000004E-4</v>
      </c>
      <c r="T19" s="26"/>
      <c r="U19" t="s">
        <v>16</v>
      </c>
      <c r="V19">
        <v>1.4410635999999999E-2</v>
      </c>
      <c r="W19" s="6">
        <f t="shared" si="0"/>
        <v>6.3197763460306061E-3</v>
      </c>
      <c r="Z19" t="s">
        <v>126</v>
      </c>
      <c r="AA19" s="6">
        <f>+W2+W3+W5+W6+W8+W10+W11+W12+W14+W15+W16+W17+W18+W20+W21+W22+W23+W24+W25+W28+W29+W30+W32+W35+W36+W39+W40</f>
        <v>0.82292529634204359</v>
      </c>
      <c r="AD19" s="26"/>
    </row>
    <row r="20" spans="1:30" x14ac:dyDescent="0.3">
      <c r="A20" t="s">
        <v>18</v>
      </c>
      <c r="B20">
        <v>2</v>
      </c>
      <c r="C20">
        <v>13</v>
      </c>
      <c r="D20">
        <v>5.2631578999999998E-2</v>
      </c>
      <c r="E20">
        <v>0.34210526299999999</v>
      </c>
      <c r="F20">
        <v>0.43333333299999999</v>
      </c>
      <c r="G20">
        <v>1.4871794869999999</v>
      </c>
      <c r="H20">
        <v>4.1749999999999998</v>
      </c>
      <c r="I20">
        <v>0.13512591299999999</v>
      </c>
      <c r="J20" s="1">
        <v>8.1542890000000003E-3</v>
      </c>
      <c r="K20">
        <v>5.4700000000000001E-7</v>
      </c>
      <c r="M20" s="26"/>
      <c r="N20" s="1" t="s">
        <v>32</v>
      </c>
      <c r="O20" s="1">
        <v>1.3147816999999999E-2</v>
      </c>
      <c r="Q20" t="s">
        <v>35</v>
      </c>
      <c r="R20">
        <v>6.3900000000000003E-4</v>
      </c>
      <c r="T20" s="26"/>
      <c r="U20" t="s">
        <v>32</v>
      </c>
      <c r="V20">
        <v>1.3147816999999999E-2</v>
      </c>
      <c r="W20" s="32">
        <f t="shared" si="0"/>
        <v>5.7659677809181412E-3</v>
      </c>
      <c r="AD20" s="26"/>
    </row>
    <row r="21" spans="1:30" x14ac:dyDescent="0.3">
      <c r="A21" t="s">
        <v>19</v>
      </c>
      <c r="B21">
        <v>3</v>
      </c>
      <c r="C21">
        <v>13</v>
      </c>
      <c r="D21">
        <v>7.8947368000000004E-2</v>
      </c>
      <c r="E21">
        <v>0.34210526299999999</v>
      </c>
      <c r="F21">
        <v>0.429166667</v>
      </c>
      <c r="G21">
        <v>1.5641025639999999</v>
      </c>
      <c r="H21">
        <v>4.5349567100000003</v>
      </c>
      <c r="I21">
        <v>0.14384646700000001</v>
      </c>
      <c r="J21" s="1">
        <v>0.19928226600000001</v>
      </c>
      <c r="K21">
        <v>8.3499999999999997E-5</v>
      </c>
      <c r="M21" s="26"/>
      <c r="N21" s="1" t="s">
        <v>36</v>
      </c>
      <c r="O21" s="1">
        <v>1.1147287000000001E-2</v>
      </c>
      <c r="Q21" t="s">
        <v>9</v>
      </c>
      <c r="R21">
        <v>4.35E-4</v>
      </c>
      <c r="T21" s="26"/>
      <c r="U21" t="s">
        <v>36</v>
      </c>
      <c r="V21">
        <v>1.1147287000000001E-2</v>
      </c>
      <c r="W21" s="32">
        <f t="shared" si="0"/>
        <v>4.8886364699666611E-3</v>
      </c>
      <c r="AD21" s="26"/>
    </row>
    <row r="22" spans="1:30" x14ac:dyDescent="0.3">
      <c r="A22" t="s">
        <v>20</v>
      </c>
      <c r="B22">
        <v>26</v>
      </c>
      <c r="C22">
        <v>9</v>
      </c>
      <c r="D22">
        <v>0.68421052599999999</v>
      </c>
      <c r="E22">
        <v>0.236842105</v>
      </c>
      <c r="F22">
        <v>0.25630252100000001</v>
      </c>
      <c r="G22">
        <v>1.5897435900000001</v>
      </c>
      <c r="H22">
        <v>72.541731720000001</v>
      </c>
      <c r="I22">
        <v>0.245151229</v>
      </c>
      <c r="J22" s="1">
        <v>0.291121511</v>
      </c>
      <c r="K22">
        <v>5.189099E-3</v>
      </c>
      <c r="M22" s="26"/>
      <c r="N22" s="1" t="s">
        <v>22</v>
      </c>
      <c r="O22" s="1">
        <v>1.0225099E-2</v>
      </c>
      <c r="Q22" t="s">
        <v>15</v>
      </c>
      <c r="R22">
        <v>3.6699999999999998E-4</v>
      </c>
      <c r="T22" s="26"/>
      <c r="U22" t="s">
        <v>22</v>
      </c>
      <c r="V22">
        <v>1.0225099E-2</v>
      </c>
      <c r="W22" s="32">
        <f t="shared" si="0"/>
        <v>4.4842114391079758E-3</v>
      </c>
      <c r="AD22" s="26"/>
    </row>
    <row r="23" spans="1:30" x14ac:dyDescent="0.3">
      <c r="A23" t="s">
        <v>21</v>
      </c>
      <c r="B23">
        <v>2</v>
      </c>
      <c r="C23">
        <v>9</v>
      </c>
      <c r="D23">
        <v>5.2631578999999998E-2</v>
      </c>
      <c r="E23">
        <v>0.236842105</v>
      </c>
      <c r="F23">
        <v>0.45454545499999999</v>
      </c>
      <c r="G23">
        <v>1.7179487179999999</v>
      </c>
      <c r="H23">
        <v>18.480252100000001</v>
      </c>
      <c r="I23">
        <v>9.3210014999999993E-2</v>
      </c>
      <c r="J23" s="1">
        <v>2.8094209999999999E-3</v>
      </c>
      <c r="K23">
        <v>1.4600000000000001E-7</v>
      </c>
      <c r="M23" s="26"/>
      <c r="N23" s="1" t="s">
        <v>18</v>
      </c>
      <c r="O23" s="1">
        <v>8.1542890000000003E-3</v>
      </c>
      <c r="Q23" t="s">
        <v>12</v>
      </c>
      <c r="R23">
        <v>1.3799999999999999E-4</v>
      </c>
      <c r="T23" s="26"/>
      <c r="U23" t="s">
        <v>18</v>
      </c>
      <c r="V23">
        <v>8.1542890000000003E-3</v>
      </c>
      <c r="W23" s="32">
        <f t="shared" si="0"/>
        <v>3.5760588735221379E-3</v>
      </c>
      <c r="AD23" s="26"/>
    </row>
    <row r="24" spans="1:30" x14ac:dyDescent="0.3">
      <c r="A24" t="s">
        <v>22</v>
      </c>
      <c r="B24">
        <v>1</v>
      </c>
      <c r="C24">
        <v>9</v>
      </c>
      <c r="D24">
        <v>2.6315788999999999E-2</v>
      </c>
      <c r="E24">
        <v>0.236842105</v>
      </c>
      <c r="F24">
        <v>0.48888888899999999</v>
      </c>
      <c r="G24">
        <v>1.5897435900000001</v>
      </c>
      <c r="H24">
        <v>0.65833333299999997</v>
      </c>
      <c r="I24">
        <v>9.8628503000000006E-2</v>
      </c>
      <c r="J24" s="1">
        <v>1.0225099E-2</v>
      </c>
      <c r="K24" s="4">
        <v>8.0099999999999996E-8</v>
      </c>
      <c r="M24" s="26"/>
      <c r="N24" s="1" t="s">
        <v>9</v>
      </c>
      <c r="O24" s="1">
        <v>7.3510210000000001E-3</v>
      </c>
      <c r="Q24" t="s">
        <v>7</v>
      </c>
      <c r="R24">
        <v>1.1400000000000001E-4</v>
      </c>
      <c r="T24" s="26"/>
      <c r="U24" t="s">
        <v>9</v>
      </c>
      <c r="V24">
        <v>7.3510210000000001E-3</v>
      </c>
      <c r="W24" s="32">
        <f t="shared" si="0"/>
        <v>3.2237861420532899E-3</v>
      </c>
      <c r="AD24" s="26"/>
    </row>
    <row r="25" spans="1:30" x14ac:dyDescent="0.3">
      <c r="A25" t="s">
        <v>23</v>
      </c>
      <c r="B25">
        <v>3</v>
      </c>
      <c r="C25">
        <v>9</v>
      </c>
      <c r="D25">
        <v>7.8947368000000004E-2</v>
      </c>
      <c r="E25">
        <v>0.236842105</v>
      </c>
      <c r="F25">
        <v>0.45454545499999999</v>
      </c>
      <c r="G25">
        <v>1.692307692</v>
      </c>
      <c r="H25">
        <v>3.0845238099999999</v>
      </c>
      <c r="I25">
        <v>0.10382052899999999</v>
      </c>
      <c r="J25" s="1">
        <v>2.9859930000000002E-3</v>
      </c>
      <c r="K25" s="4">
        <v>2.6200000000000001E-9</v>
      </c>
      <c r="M25" s="26"/>
      <c r="N25" s="1" t="s">
        <v>25</v>
      </c>
      <c r="O25" s="1">
        <v>5.9416950000000003E-3</v>
      </c>
      <c r="Q25" t="s">
        <v>19</v>
      </c>
      <c r="R25">
        <v>8.3499999999999997E-5</v>
      </c>
      <c r="T25" s="26"/>
      <c r="U25" t="s">
        <v>25</v>
      </c>
      <c r="V25">
        <v>5.9416950000000003E-3</v>
      </c>
      <c r="W25" s="32">
        <f t="shared" si="0"/>
        <v>2.6057270141531799E-3</v>
      </c>
      <c r="AD25" s="26"/>
    </row>
    <row r="26" spans="1:30" x14ac:dyDescent="0.3">
      <c r="A26" t="s">
        <v>25</v>
      </c>
      <c r="B26">
        <v>0</v>
      </c>
      <c r="C26">
        <v>6</v>
      </c>
      <c r="D26">
        <v>0</v>
      </c>
      <c r="E26">
        <v>0.15789473700000001</v>
      </c>
      <c r="F26">
        <v>0.5</v>
      </c>
      <c r="G26">
        <v>1.923076923</v>
      </c>
      <c r="H26">
        <v>0</v>
      </c>
      <c r="I26">
        <v>6.3149436000000003E-2</v>
      </c>
      <c r="J26" s="1">
        <v>5.9416950000000003E-3</v>
      </c>
      <c r="K26">
        <v>0</v>
      </c>
      <c r="M26" s="26"/>
      <c r="N26" s="1" t="s">
        <v>5</v>
      </c>
      <c r="O26" s="1">
        <v>4.7781050000000004E-3</v>
      </c>
      <c r="Q26" t="s">
        <v>1</v>
      </c>
      <c r="R26">
        <v>6.8800000000000005E-5</v>
      </c>
      <c r="T26" s="26"/>
      <c r="U26" t="s">
        <v>5</v>
      </c>
      <c r="V26">
        <v>4.7781050000000004E-3</v>
      </c>
      <c r="W26" s="6">
        <f t="shared" si="0"/>
        <v>2.0954352714099901E-3</v>
      </c>
      <c r="AD26" s="26"/>
    </row>
    <row r="27" spans="1:30" x14ac:dyDescent="0.3">
      <c r="A27" t="s">
        <v>26</v>
      </c>
      <c r="B27">
        <v>9</v>
      </c>
      <c r="C27">
        <v>5</v>
      </c>
      <c r="D27">
        <v>0.236842105</v>
      </c>
      <c r="E27">
        <v>0.131578947</v>
      </c>
      <c r="F27">
        <v>0.39010989000000001</v>
      </c>
      <c r="G27">
        <v>1.9487179489999999</v>
      </c>
      <c r="H27">
        <v>4.0655408319999999</v>
      </c>
      <c r="I27">
        <v>0.113545273</v>
      </c>
      <c r="J27" s="1">
        <v>6.6E-4</v>
      </c>
      <c r="K27">
        <v>3.5795093E-2</v>
      </c>
      <c r="M27" s="26"/>
      <c r="N27" s="1" t="s">
        <v>0</v>
      </c>
      <c r="O27" s="1">
        <v>4.7288399999999998E-3</v>
      </c>
      <c r="Q27" t="s">
        <v>34</v>
      </c>
      <c r="R27">
        <v>2.19E-5</v>
      </c>
      <c r="T27" s="26"/>
      <c r="U27" t="s">
        <v>0</v>
      </c>
      <c r="V27">
        <v>4.7288399999999998E-3</v>
      </c>
      <c r="W27" s="6">
        <f t="shared" si="0"/>
        <v>2.0738301332545884E-3</v>
      </c>
      <c r="AD27" s="26"/>
    </row>
    <row r="28" spans="1:30" x14ac:dyDescent="0.3">
      <c r="A28" t="s">
        <v>27</v>
      </c>
      <c r="B28">
        <v>29</v>
      </c>
      <c r="C28">
        <v>4</v>
      </c>
      <c r="D28">
        <v>0.76315789499999998</v>
      </c>
      <c r="E28">
        <v>0.105263158</v>
      </c>
      <c r="F28">
        <v>0.25757575799999999</v>
      </c>
      <c r="G28">
        <v>1.974358974</v>
      </c>
      <c r="H28">
        <v>30.894805030000001</v>
      </c>
      <c r="I28">
        <v>0.23220360500000001</v>
      </c>
      <c r="J28" s="1">
        <v>1.0620759999999999E-3</v>
      </c>
      <c r="K28">
        <v>2.5490558999999999E-2</v>
      </c>
      <c r="M28" s="26"/>
      <c r="N28" s="1" t="s">
        <v>11</v>
      </c>
      <c r="O28" s="1">
        <v>3.5789709999999998E-3</v>
      </c>
      <c r="Q28" t="s">
        <v>32</v>
      </c>
      <c r="R28">
        <v>3.6100000000000002E-6</v>
      </c>
      <c r="T28" s="26"/>
      <c r="U28" t="s">
        <v>11</v>
      </c>
      <c r="V28">
        <v>3.5789709999999998E-3</v>
      </c>
      <c r="W28" s="32">
        <f t="shared" si="0"/>
        <v>1.5695557273759121E-3</v>
      </c>
      <c r="AD28" s="26"/>
    </row>
    <row r="29" spans="1:30" x14ac:dyDescent="0.3">
      <c r="A29" t="s">
        <v>28</v>
      </c>
      <c r="B29">
        <v>0</v>
      </c>
      <c r="C29">
        <v>11</v>
      </c>
      <c r="D29">
        <v>0</v>
      </c>
      <c r="E29">
        <v>0.28947368400000001</v>
      </c>
      <c r="F29">
        <v>0.46363636400000002</v>
      </c>
      <c r="G29">
        <v>1.6666666670000001</v>
      </c>
      <c r="H29">
        <v>0</v>
      </c>
      <c r="I29">
        <v>0.10411499</v>
      </c>
      <c r="J29" s="1">
        <v>2.5351830999999998E-2</v>
      </c>
      <c r="K29">
        <v>0</v>
      </c>
      <c r="M29" s="26"/>
      <c r="N29" s="1" t="s">
        <v>23</v>
      </c>
      <c r="O29" s="1">
        <v>2.9859930000000002E-3</v>
      </c>
      <c r="Q29" t="s">
        <v>17</v>
      </c>
      <c r="R29">
        <v>2.7E-6</v>
      </c>
      <c r="T29" s="26"/>
      <c r="U29" t="s">
        <v>23</v>
      </c>
      <c r="V29">
        <v>2.9859930000000002E-3</v>
      </c>
      <c r="W29" s="32">
        <f t="shared" si="0"/>
        <v>1.3095055576182043E-3</v>
      </c>
      <c r="AD29" s="26"/>
    </row>
    <row r="30" spans="1:30" x14ac:dyDescent="0.3">
      <c r="A30" t="s">
        <v>29</v>
      </c>
      <c r="B30">
        <v>0</v>
      </c>
      <c r="C30">
        <v>10</v>
      </c>
      <c r="D30">
        <v>0</v>
      </c>
      <c r="E30">
        <v>0.26315789499999998</v>
      </c>
      <c r="F30">
        <v>0.4</v>
      </c>
      <c r="G30">
        <v>1.6666666670000001</v>
      </c>
      <c r="H30">
        <v>0</v>
      </c>
      <c r="I30">
        <v>8.2522107999999997E-2</v>
      </c>
      <c r="J30" s="1">
        <v>8.5999999999999998E-4</v>
      </c>
      <c r="K30">
        <v>0</v>
      </c>
      <c r="M30" s="26"/>
      <c r="N30" s="1" t="s">
        <v>21</v>
      </c>
      <c r="O30" s="1">
        <v>2.8094209999999999E-3</v>
      </c>
      <c r="Q30" t="s">
        <v>18</v>
      </c>
      <c r="R30">
        <v>5.4700000000000001E-7</v>
      </c>
      <c r="T30" s="26"/>
      <c r="U30" t="s">
        <v>21</v>
      </c>
      <c r="V30">
        <v>2.8094209999999999E-3</v>
      </c>
      <c r="W30" s="32">
        <f t="shared" si="0"/>
        <v>1.2320700059207416E-3</v>
      </c>
      <c r="AD30" s="26"/>
    </row>
    <row r="31" spans="1:30" x14ac:dyDescent="0.3">
      <c r="A31" t="s">
        <v>30</v>
      </c>
      <c r="B31">
        <v>15</v>
      </c>
      <c r="C31">
        <v>16</v>
      </c>
      <c r="D31">
        <v>0.39473684199999998</v>
      </c>
      <c r="E31">
        <v>0.42105263199999998</v>
      </c>
      <c r="F31">
        <v>0.272043011</v>
      </c>
      <c r="G31">
        <v>1.384615385</v>
      </c>
      <c r="H31">
        <v>79.085935550000002</v>
      </c>
      <c r="I31">
        <v>0.22318017100000001</v>
      </c>
      <c r="J31" s="1">
        <v>2.9930180000000001E-2</v>
      </c>
      <c r="K31">
        <v>5.2300000000000001E-7</v>
      </c>
      <c r="M31" s="26"/>
      <c r="N31" s="1" t="s">
        <v>41</v>
      </c>
      <c r="O31" s="1">
        <v>2.5029660000000001E-3</v>
      </c>
      <c r="Q31" t="s">
        <v>30</v>
      </c>
      <c r="R31">
        <v>5.2300000000000001E-7</v>
      </c>
      <c r="T31" s="26"/>
      <c r="U31" t="s">
        <v>41</v>
      </c>
      <c r="V31">
        <v>2.5029660000000001E-3</v>
      </c>
      <c r="W31" s="6">
        <f t="shared" si="0"/>
        <v>1.0976743373241017E-3</v>
      </c>
      <c r="AD31" s="26"/>
    </row>
    <row r="32" spans="1:30" x14ac:dyDescent="0.3">
      <c r="A32" t="s">
        <v>31</v>
      </c>
      <c r="B32">
        <v>14</v>
      </c>
      <c r="C32">
        <v>6</v>
      </c>
      <c r="D32">
        <v>0.368421053</v>
      </c>
      <c r="E32">
        <v>0.15789473700000001</v>
      </c>
      <c r="F32">
        <v>0.37894736800000001</v>
      </c>
      <c r="G32">
        <v>1.769230769</v>
      </c>
      <c r="H32">
        <v>21.317188609999999</v>
      </c>
      <c r="I32">
        <v>0.166733205</v>
      </c>
      <c r="J32" s="1">
        <v>3.9750090000000002E-2</v>
      </c>
      <c r="K32">
        <v>1.0843581999999999E-2</v>
      </c>
      <c r="M32" s="26"/>
      <c r="N32" s="1" t="s">
        <v>34</v>
      </c>
      <c r="O32" s="1">
        <v>2.4705130000000001E-3</v>
      </c>
      <c r="Q32" t="s">
        <v>21</v>
      </c>
      <c r="R32">
        <v>1.4600000000000001E-7</v>
      </c>
      <c r="T32" s="26"/>
      <c r="U32" t="s">
        <v>34</v>
      </c>
      <c r="V32">
        <v>2.4705130000000001E-3</v>
      </c>
      <c r="W32" s="32">
        <f t="shared" si="0"/>
        <v>1.0834420923518651E-3</v>
      </c>
      <c r="AD32" s="26"/>
    </row>
    <row r="33" spans="1:30" x14ac:dyDescent="0.3">
      <c r="A33" t="s">
        <v>32</v>
      </c>
      <c r="B33">
        <v>11</v>
      </c>
      <c r="C33">
        <v>10</v>
      </c>
      <c r="D33">
        <v>0.28947368400000001</v>
      </c>
      <c r="E33">
        <v>0.26315789499999998</v>
      </c>
      <c r="F33">
        <v>0.34047619000000001</v>
      </c>
      <c r="G33">
        <v>1.5641025639999999</v>
      </c>
      <c r="H33">
        <v>25.378646759999999</v>
      </c>
      <c r="I33">
        <v>0.16703111500000001</v>
      </c>
      <c r="J33" s="1">
        <v>1.3147816999999999E-2</v>
      </c>
      <c r="K33">
        <v>3.6100000000000002E-6</v>
      </c>
      <c r="M33" s="26"/>
      <c r="N33" s="1" t="s">
        <v>37</v>
      </c>
      <c r="O33" s="1">
        <v>1.662153E-3</v>
      </c>
      <c r="Q33" t="s">
        <v>22</v>
      </c>
      <c r="R33" s="4">
        <v>8.0099999999999996E-8</v>
      </c>
      <c r="S33" s="4"/>
      <c r="T33" s="26"/>
      <c r="U33" t="s">
        <v>37</v>
      </c>
      <c r="V33">
        <v>1.662153E-3</v>
      </c>
      <c r="W33" s="6">
        <f t="shared" si="0"/>
        <v>7.2893626713517782E-4</v>
      </c>
      <c r="AD33" s="26"/>
    </row>
    <row r="34" spans="1:30" x14ac:dyDescent="0.3">
      <c r="A34" t="s">
        <v>33</v>
      </c>
      <c r="B34">
        <v>23</v>
      </c>
      <c r="C34">
        <v>3</v>
      </c>
      <c r="D34">
        <v>0.60526315799999997</v>
      </c>
      <c r="E34">
        <v>7.8947368000000004E-2</v>
      </c>
      <c r="F34">
        <v>0.32307692300000002</v>
      </c>
      <c r="G34">
        <v>2.1282051279999998</v>
      </c>
      <c r="H34">
        <v>9.0863700030000008</v>
      </c>
      <c r="I34">
        <v>0.20062332699999999</v>
      </c>
      <c r="J34" s="1">
        <v>1.1380439999999999E-3</v>
      </c>
      <c r="K34">
        <v>0.59682424700000003</v>
      </c>
      <c r="M34" s="26"/>
      <c r="N34" s="1" t="s">
        <v>33</v>
      </c>
      <c r="O34" s="1">
        <v>1.1380439999999999E-3</v>
      </c>
      <c r="Q34" t="s">
        <v>11</v>
      </c>
      <c r="R34" s="4">
        <v>7.3200000000000004E-9</v>
      </c>
      <c r="S34" s="4"/>
      <c r="T34" s="26"/>
      <c r="U34" t="s">
        <v>33</v>
      </c>
      <c r="V34">
        <v>1.1380439999999999E-3</v>
      </c>
      <c r="W34" s="6">
        <f t="shared" si="0"/>
        <v>4.990885587521644E-4</v>
      </c>
      <c r="AD34" s="26"/>
    </row>
    <row r="35" spans="1:30" x14ac:dyDescent="0.3">
      <c r="A35" t="s">
        <v>34</v>
      </c>
      <c r="B35">
        <v>5</v>
      </c>
      <c r="C35">
        <v>8</v>
      </c>
      <c r="D35">
        <v>0.131578947</v>
      </c>
      <c r="E35">
        <v>0.21052631599999999</v>
      </c>
      <c r="F35">
        <v>0.46153846199999998</v>
      </c>
      <c r="G35">
        <v>1.7435897440000001</v>
      </c>
      <c r="H35">
        <v>19.00805583</v>
      </c>
      <c r="I35">
        <v>0.11737776799999999</v>
      </c>
      <c r="J35" s="1">
        <v>2.4705130000000001E-3</v>
      </c>
      <c r="K35">
        <v>2.19E-5</v>
      </c>
      <c r="M35" s="26"/>
      <c r="N35" s="1" t="s">
        <v>27</v>
      </c>
      <c r="O35" s="1">
        <v>1.0620759999999999E-3</v>
      </c>
      <c r="Q35" t="s">
        <v>23</v>
      </c>
      <c r="R35" s="4">
        <v>2.6200000000000001E-9</v>
      </c>
      <c r="S35" s="4"/>
      <c r="T35" s="26"/>
      <c r="U35" t="s">
        <v>27</v>
      </c>
      <c r="V35">
        <v>1.0620759999999999E-3</v>
      </c>
      <c r="W35" s="32">
        <f t="shared" si="0"/>
        <v>4.6577283490380309E-4</v>
      </c>
      <c r="AD35" s="26"/>
    </row>
    <row r="36" spans="1:30" x14ac:dyDescent="0.3">
      <c r="A36" t="s">
        <v>35</v>
      </c>
      <c r="B36">
        <v>2</v>
      </c>
      <c r="C36">
        <v>12</v>
      </c>
      <c r="D36">
        <v>5.2631578999999998E-2</v>
      </c>
      <c r="E36">
        <v>0.31578947400000001</v>
      </c>
      <c r="F36">
        <v>0.43956044</v>
      </c>
      <c r="G36">
        <v>1.5897435900000001</v>
      </c>
      <c r="H36">
        <v>41.888492059999997</v>
      </c>
      <c r="I36">
        <v>0.12783751400000001</v>
      </c>
      <c r="J36" s="1">
        <v>3.1823561E-2</v>
      </c>
      <c r="K36">
        <v>6.3900000000000003E-4</v>
      </c>
      <c r="M36" s="26"/>
      <c r="N36" s="1" t="s">
        <v>17</v>
      </c>
      <c r="O36" s="1">
        <v>1.021877E-3</v>
      </c>
      <c r="Q36" t="s">
        <v>6</v>
      </c>
      <c r="R36">
        <v>0</v>
      </c>
      <c r="T36" s="26"/>
      <c r="U36" t="s">
        <v>17</v>
      </c>
      <c r="V36">
        <v>1.021877E-3</v>
      </c>
      <c r="W36" s="32">
        <f t="shared" si="0"/>
        <v>4.4814358597030127E-4</v>
      </c>
      <c r="AD36" s="26"/>
    </row>
    <row r="37" spans="1:30" x14ac:dyDescent="0.3">
      <c r="A37" t="s">
        <v>36</v>
      </c>
      <c r="B37">
        <v>20</v>
      </c>
      <c r="C37">
        <v>7</v>
      </c>
      <c r="D37">
        <v>0.52631578899999998</v>
      </c>
      <c r="E37">
        <v>0.18421052600000001</v>
      </c>
      <c r="F37">
        <v>0.28062678099999999</v>
      </c>
      <c r="G37">
        <v>1.9487179489999999</v>
      </c>
      <c r="H37">
        <v>28.000348509999998</v>
      </c>
      <c r="I37">
        <v>0.193892971</v>
      </c>
      <c r="J37" s="1">
        <v>1.1147287000000001E-2</v>
      </c>
      <c r="K37">
        <v>4.0342590000000001E-3</v>
      </c>
      <c r="M37" s="26"/>
      <c r="N37" s="1" t="s">
        <v>29</v>
      </c>
      <c r="O37" s="1">
        <v>8.5999999999999998E-4</v>
      </c>
      <c r="Q37" t="s">
        <v>25</v>
      </c>
      <c r="R37">
        <v>0</v>
      </c>
      <c r="T37" s="26"/>
      <c r="U37" t="s">
        <v>29</v>
      </c>
      <c r="V37" s="4">
        <v>8.5999999999999998E-4</v>
      </c>
      <c r="W37" s="6">
        <f t="shared" si="0"/>
        <v>3.771525182917896E-4</v>
      </c>
      <c r="AD37" s="26"/>
    </row>
    <row r="38" spans="1:30" x14ac:dyDescent="0.3">
      <c r="A38" t="s">
        <v>37</v>
      </c>
      <c r="B38">
        <v>10</v>
      </c>
      <c r="C38">
        <v>6</v>
      </c>
      <c r="D38">
        <v>0.26315789499999998</v>
      </c>
      <c r="E38">
        <v>0.15789473700000001</v>
      </c>
      <c r="F38">
        <v>0.40416666699999998</v>
      </c>
      <c r="G38">
        <v>1.769230769</v>
      </c>
      <c r="H38">
        <v>29.567805889999999</v>
      </c>
      <c r="I38">
        <v>0.13631985699999999</v>
      </c>
      <c r="J38" s="1">
        <v>1.662153E-3</v>
      </c>
      <c r="K38">
        <v>5.3823849999999999E-2</v>
      </c>
      <c r="M38" s="26"/>
      <c r="N38" s="1" t="s">
        <v>26</v>
      </c>
      <c r="O38" s="1">
        <v>6.6E-4</v>
      </c>
      <c r="Q38" t="s">
        <v>28</v>
      </c>
      <c r="R38">
        <v>0</v>
      </c>
      <c r="T38" s="26"/>
      <c r="U38" t="s">
        <v>26</v>
      </c>
      <c r="V38" s="4">
        <v>6.6E-4</v>
      </c>
      <c r="W38" s="6">
        <f t="shared" si="0"/>
        <v>2.8944263031695477E-4</v>
      </c>
      <c r="AD38" s="26"/>
    </row>
    <row r="39" spans="1:30" x14ac:dyDescent="0.3">
      <c r="A39" t="s">
        <v>40</v>
      </c>
      <c r="B39">
        <v>9</v>
      </c>
      <c r="C39">
        <v>12</v>
      </c>
      <c r="D39">
        <v>0.236842105</v>
      </c>
      <c r="E39">
        <v>0.31578947400000001</v>
      </c>
      <c r="F39">
        <v>0.35238095200000003</v>
      </c>
      <c r="G39">
        <v>1.5641025639999999</v>
      </c>
      <c r="H39">
        <v>48.80925431</v>
      </c>
      <c r="I39">
        <v>0.16943588100000001</v>
      </c>
      <c r="J39" s="1">
        <v>4.8259754000000002E-2</v>
      </c>
      <c r="K39">
        <v>9.0833303000000004E-2</v>
      </c>
      <c r="M39" s="26"/>
      <c r="N39" s="1" t="s">
        <v>6</v>
      </c>
      <c r="O39" s="1">
        <v>3.57E-4</v>
      </c>
      <c r="Q39" t="s">
        <v>29</v>
      </c>
      <c r="R39">
        <v>0</v>
      </c>
      <c r="T39" s="26"/>
      <c r="U39" t="s">
        <v>6</v>
      </c>
      <c r="V39" s="4">
        <v>3.57E-4</v>
      </c>
      <c r="W39" s="32">
        <f t="shared" si="0"/>
        <v>1.565621500350801E-4</v>
      </c>
      <c r="AD39" s="26"/>
    </row>
    <row r="40" spans="1:30" x14ac:dyDescent="0.3">
      <c r="A40" t="s">
        <v>41</v>
      </c>
      <c r="B40">
        <v>0</v>
      </c>
      <c r="C40">
        <v>5</v>
      </c>
      <c r="D40">
        <v>0</v>
      </c>
      <c r="E40">
        <v>0.131578947</v>
      </c>
      <c r="F40">
        <v>0.5</v>
      </c>
      <c r="G40">
        <v>2</v>
      </c>
      <c r="H40">
        <v>0</v>
      </c>
      <c r="I40">
        <v>3.9705662000000003E-2</v>
      </c>
      <c r="J40" s="1">
        <v>2.5029660000000001E-3</v>
      </c>
      <c r="K40">
        <v>0</v>
      </c>
      <c r="M40" s="26"/>
      <c r="N40" s="1" t="s">
        <v>3</v>
      </c>
      <c r="O40" s="1">
        <v>1.2999999999999999E-4</v>
      </c>
      <c r="Q40" t="s">
        <v>41</v>
      </c>
      <c r="R40">
        <v>0</v>
      </c>
      <c r="T40" s="26"/>
      <c r="U40" t="s">
        <v>3</v>
      </c>
      <c r="V40" s="4">
        <v>1.2999999999999999E-4</v>
      </c>
      <c r="W40" s="32">
        <f t="shared" si="0"/>
        <v>5.7011427183642606E-5</v>
      </c>
      <c r="AD40" s="26"/>
    </row>
    <row r="41" spans="1:30" x14ac:dyDescent="0.3">
      <c r="M41" s="26"/>
      <c r="T41" s="26"/>
      <c r="AD41" s="26"/>
    </row>
    <row r="42" spans="1:30" ht="15" thickBot="1" x14ac:dyDescent="0.35">
      <c r="M42" s="27"/>
      <c r="T42" s="27"/>
      <c r="V42">
        <f>+SUM(V2:V40)</f>
        <v>2.2802446180000007</v>
      </c>
      <c r="AD42" s="27"/>
    </row>
  </sheetData>
  <sortState ref="Q2:R40">
    <sortCondition descending="1" ref="R2:R40"/>
  </sortState>
  <mergeCells count="6">
    <mergeCell ref="M1:M42"/>
    <mergeCell ref="T1:T42"/>
    <mergeCell ref="AD1:AD42"/>
    <mergeCell ref="AE2:AI2"/>
    <mergeCell ref="AE7:AI7"/>
    <mergeCell ref="AE12:AI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3"/>
  <sheetViews>
    <sheetView workbookViewId="0">
      <selection activeCell="A2" sqref="A2:XFD2"/>
    </sheetView>
  </sheetViews>
  <sheetFormatPr defaultRowHeight="14.4" x14ac:dyDescent="0.3"/>
  <sheetData>
    <row r="1" spans="1:43" x14ac:dyDescent="0.3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</row>
    <row r="2" spans="1:43" x14ac:dyDescent="0.3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60757</v>
      </c>
      <c r="H2">
        <v>0</v>
      </c>
      <c r="I2">
        <v>24</v>
      </c>
      <c r="J2">
        <v>0</v>
      </c>
      <c r="K2">
        <v>11</v>
      </c>
      <c r="L2">
        <v>1834</v>
      </c>
      <c r="M2">
        <v>0</v>
      </c>
      <c r="N2">
        <v>0</v>
      </c>
      <c r="O2">
        <v>4913</v>
      </c>
      <c r="P2">
        <v>1896</v>
      </c>
      <c r="Q2">
        <v>0</v>
      </c>
      <c r="R2">
        <v>0</v>
      </c>
      <c r="S2">
        <v>0</v>
      </c>
      <c r="T2">
        <v>0</v>
      </c>
      <c r="U2">
        <v>138</v>
      </c>
      <c r="V2">
        <v>1444</v>
      </c>
      <c r="W2">
        <v>0</v>
      </c>
      <c r="X2">
        <v>0</v>
      </c>
      <c r="Y2">
        <v>0</v>
      </c>
      <c r="Z2">
        <v>0</v>
      </c>
      <c r="AA2">
        <v>0</v>
      </c>
      <c r="AB2">
        <v>42972</v>
      </c>
      <c r="AC2">
        <v>0</v>
      </c>
      <c r="AD2">
        <v>0</v>
      </c>
      <c r="AE2">
        <v>234311</v>
      </c>
      <c r="AF2">
        <v>0</v>
      </c>
      <c r="AG2">
        <v>0</v>
      </c>
      <c r="AH2">
        <v>0</v>
      </c>
      <c r="AI2">
        <v>108252</v>
      </c>
      <c r="AJ2">
        <v>0</v>
      </c>
      <c r="AK2">
        <v>0</v>
      </c>
      <c r="AL2">
        <v>6405</v>
      </c>
      <c r="AM2">
        <v>0</v>
      </c>
      <c r="AN2">
        <v>0</v>
      </c>
      <c r="AO2">
        <v>0</v>
      </c>
      <c r="AP2">
        <v>19328</v>
      </c>
      <c r="AQ2">
        <v>0</v>
      </c>
    </row>
    <row r="3" spans="1:43" x14ac:dyDescent="0.3">
      <c r="A3" t="s">
        <v>1</v>
      </c>
      <c r="B3">
        <v>0</v>
      </c>
      <c r="C3">
        <v>0</v>
      </c>
      <c r="D3">
        <v>6684</v>
      </c>
      <c r="E3">
        <v>2805</v>
      </c>
      <c r="F3">
        <v>11211</v>
      </c>
      <c r="G3">
        <v>0</v>
      </c>
      <c r="H3">
        <v>0</v>
      </c>
      <c r="I3">
        <v>93217</v>
      </c>
      <c r="J3">
        <v>395856</v>
      </c>
      <c r="K3">
        <v>405</v>
      </c>
      <c r="L3">
        <v>0</v>
      </c>
      <c r="M3">
        <v>0</v>
      </c>
      <c r="N3">
        <v>0</v>
      </c>
      <c r="O3">
        <v>331</v>
      </c>
      <c r="P3">
        <v>421</v>
      </c>
      <c r="Q3">
        <v>0</v>
      </c>
      <c r="R3">
        <v>0</v>
      </c>
      <c r="S3">
        <v>646</v>
      </c>
      <c r="T3">
        <v>1984</v>
      </c>
      <c r="U3">
        <v>0</v>
      </c>
      <c r="V3">
        <v>52185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51380</v>
      </c>
      <c r="AD3">
        <v>0</v>
      </c>
      <c r="AE3">
        <v>0</v>
      </c>
      <c r="AF3">
        <v>378011</v>
      </c>
      <c r="AG3">
        <v>0</v>
      </c>
      <c r="AH3">
        <v>0</v>
      </c>
      <c r="AI3">
        <v>0</v>
      </c>
      <c r="AJ3">
        <v>23</v>
      </c>
      <c r="AK3">
        <v>0</v>
      </c>
      <c r="AL3">
        <v>0</v>
      </c>
      <c r="AM3">
        <v>0</v>
      </c>
      <c r="AN3">
        <v>0</v>
      </c>
      <c r="AO3">
        <v>0</v>
      </c>
      <c r="AP3">
        <v>116828</v>
      </c>
      <c r="AQ3">
        <v>0</v>
      </c>
    </row>
    <row r="4" spans="1:43" x14ac:dyDescent="0.3">
      <c r="A4" t="s">
        <v>2</v>
      </c>
      <c r="B4">
        <v>0</v>
      </c>
      <c r="C4">
        <v>229</v>
      </c>
      <c r="D4">
        <v>0</v>
      </c>
      <c r="E4">
        <v>0</v>
      </c>
      <c r="F4">
        <v>0</v>
      </c>
      <c r="G4">
        <v>99340</v>
      </c>
      <c r="H4">
        <v>0</v>
      </c>
      <c r="I4">
        <v>366936</v>
      </c>
      <c r="J4">
        <v>1301295</v>
      </c>
      <c r="K4">
        <v>0</v>
      </c>
      <c r="L4">
        <v>0</v>
      </c>
      <c r="M4">
        <v>0</v>
      </c>
      <c r="N4">
        <v>0</v>
      </c>
      <c r="O4">
        <v>280270</v>
      </c>
      <c r="P4">
        <v>900740</v>
      </c>
      <c r="Q4">
        <v>0</v>
      </c>
      <c r="R4">
        <v>2249</v>
      </c>
      <c r="S4">
        <v>0</v>
      </c>
      <c r="T4">
        <v>0</v>
      </c>
      <c r="U4">
        <v>0</v>
      </c>
      <c r="V4">
        <v>249851</v>
      </c>
      <c r="W4">
        <v>0</v>
      </c>
      <c r="X4">
        <v>7767</v>
      </c>
      <c r="Y4">
        <v>0</v>
      </c>
      <c r="Z4">
        <v>0</v>
      </c>
      <c r="AA4">
        <v>0</v>
      </c>
      <c r="AB4">
        <v>4829</v>
      </c>
      <c r="AC4">
        <v>728438</v>
      </c>
      <c r="AD4">
        <v>0</v>
      </c>
      <c r="AE4">
        <v>0</v>
      </c>
      <c r="AF4">
        <v>38181</v>
      </c>
      <c r="AG4">
        <v>0</v>
      </c>
      <c r="AH4">
        <v>81</v>
      </c>
      <c r="AI4">
        <v>758</v>
      </c>
      <c r="AJ4">
        <v>0</v>
      </c>
      <c r="AK4">
        <v>0</v>
      </c>
      <c r="AL4">
        <v>107379</v>
      </c>
      <c r="AM4">
        <v>20761811</v>
      </c>
      <c r="AN4">
        <v>0</v>
      </c>
      <c r="AO4">
        <v>0</v>
      </c>
      <c r="AP4">
        <v>48718</v>
      </c>
      <c r="AQ4">
        <v>0</v>
      </c>
    </row>
    <row r="5" spans="1:43" x14ac:dyDescent="0.3">
      <c r="A5" t="s">
        <v>3</v>
      </c>
      <c r="B5">
        <v>0</v>
      </c>
      <c r="C5">
        <v>0</v>
      </c>
      <c r="D5">
        <v>10051</v>
      </c>
      <c r="E5">
        <v>0</v>
      </c>
      <c r="F5">
        <v>0</v>
      </c>
      <c r="G5">
        <v>1028</v>
      </c>
      <c r="H5">
        <v>0</v>
      </c>
      <c r="I5">
        <v>7</v>
      </c>
      <c r="J5">
        <v>39244</v>
      </c>
      <c r="K5">
        <v>0</v>
      </c>
      <c r="L5">
        <v>0</v>
      </c>
      <c r="M5">
        <v>0</v>
      </c>
      <c r="N5">
        <v>0</v>
      </c>
      <c r="O5">
        <v>602</v>
      </c>
      <c r="P5">
        <v>192</v>
      </c>
      <c r="Q5">
        <v>3923</v>
      </c>
      <c r="R5">
        <v>0</v>
      </c>
      <c r="S5">
        <v>0</v>
      </c>
      <c r="T5">
        <v>96</v>
      </c>
      <c r="U5">
        <v>0</v>
      </c>
      <c r="V5">
        <v>396908</v>
      </c>
      <c r="W5">
        <v>0</v>
      </c>
      <c r="X5">
        <v>1096</v>
      </c>
      <c r="Y5">
        <v>0</v>
      </c>
      <c r="Z5">
        <v>0</v>
      </c>
      <c r="AA5">
        <v>0</v>
      </c>
      <c r="AB5">
        <v>0</v>
      </c>
      <c r="AC5">
        <v>57</v>
      </c>
      <c r="AD5">
        <v>0</v>
      </c>
      <c r="AE5">
        <v>0</v>
      </c>
      <c r="AF5">
        <v>1860</v>
      </c>
      <c r="AG5">
        <v>0</v>
      </c>
      <c r="AH5">
        <v>84</v>
      </c>
      <c r="AI5">
        <v>0</v>
      </c>
      <c r="AJ5">
        <v>937</v>
      </c>
      <c r="AK5">
        <v>0</v>
      </c>
      <c r="AL5">
        <v>0</v>
      </c>
      <c r="AM5">
        <v>0</v>
      </c>
      <c r="AN5">
        <v>0</v>
      </c>
      <c r="AO5">
        <v>8792</v>
      </c>
      <c r="AP5">
        <v>0</v>
      </c>
      <c r="AQ5">
        <v>0</v>
      </c>
    </row>
    <row r="6" spans="1:43" x14ac:dyDescent="0.3">
      <c r="A6" t="s">
        <v>4</v>
      </c>
      <c r="B6">
        <v>0</v>
      </c>
      <c r="C6">
        <v>34082</v>
      </c>
      <c r="D6">
        <v>3079</v>
      </c>
      <c r="E6">
        <v>0</v>
      </c>
      <c r="F6">
        <v>0</v>
      </c>
      <c r="G6">
        <v>68</v>
      </c>
      <c r="H6">
        <v>0</v>
      </c>
      <c r="I6">
        <v>1902</v>
      </c>
      <c r="J6">
        <v>870609</v>
      </c>
      <c r="K6">
        <v>6</v>
      </c>
      <c r="L6">
        <v>14804</v>
      </c>
      <c r="M6">
        <v>0</v>
      </c>
      <c r="N6">
        <v>15450</v>
      </c>
      <c r="O6">
        <v>952929</v>
      </c>
      <c r="P6">
        <v>30315</v>
      </c>
      <c r="Q6">
        <v>0</v>
      </c>
      <c r="R6">
        <v>0</v>
      </c>
      <c r="S6">
        <v>0</v>
      </c>
      <c r="T6">
        <v>0</v>
      </c>
      <c r="U6">
        <v>57</v>
      </c>
      <c r="V6">
        <v>52927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424043</v>
      </c>
      <c r="AD6">
        <v>0</v>
      </c>
      <c r="AE6">
        <v>0</v>
      </c>
      <c r="AF6">
        <v>346</v>
      </c>
      <c r="AG6">
        <v>859</v>
      </c>
      <c r="AH6">
        <v>0</v>
      </c>
      <c r="AI6">
        <v>87737</v>
      </c>
      <c r="AJ6">
        <v>67</v>
      </c>
      <c r="AK6">
        <v>0</v>
      </c>
      <c r="AL6">
        <v>16720</v>
      </c>
      <c r="AM6">
        <v>0</v>
      </c>
      <c r="AN6">
        <v>0</v>
      </c>
      <c r="AO6">
        <v>596</v>
      </c>
      <c r="AP6">
        <v>0</v>
      </c>
      <c r="AQ6">
        <v>0</v>
      </c>
    </row>
    <row r="7" spans="1:43" x14ac:dyDescent="0.3">
      <c r="A7" t="s">
        <v>5</v>
      </c>
      <c r="B7">
        <v>131801</v>
      </c>
      <c r="C7">
        <v>268</v>
      </c>
      <c r="D7">
        <v>5066</v>
      </c>
      <c r="E7">
        <v>0</v>
      </c>
      <c r="F7">
        <v>142</v>
      </c>
      <c r="G7">
        <v>0</v>
      </c>
      <c r="H7">
        <v>0</v>
      </c>
      <c r="I7">
        <v>0</v>
      </c>
      <c r="J7">
        <v>721135</v>
      </c>
      <c r="K7">
        <v>5471</v>
      </c>
      <c r="L7">
        <v>57546</v>
      </c>
      <c r="M7">
        <v>0</v>
      </c>
      <c r="N7">
        <v>1713</v>
      </c>
      <c r="O7">
        <v>189021</v>
      </c>
      <c r="P7">
        <v>136746</v>
      </c>
      <c r="Q7">
        <v>0</v>
      </c>
      <c r="R7">
        <v>184175</v>
      </c>
      <c r="S7">
        <v>0</v>
      </c>
      <c r="T7">
        <v>1214</v>
      </c>
      <c r="U7">
        <v>0</v>
      </c>
      <c r="V7">
        <v>3522</v>
      </c>
      <c r="W7">
        <v>0</v>
      </c>
      <c r="X7">
        <v>0</v>
      </c>
      <c r="Y7">
        <v>0</v>
      </c>
      <c r="Z7">
        <v>0</v>
      </c>
      <c r="AA7">
        <v>0</v>
      </c>
      <c r="AB7">
        <v>8298</v>
      </c>
      <c r="AC7">
        <v>3832</v>
      </c>
      <c r="AD7">
        <v>0</v>
      </c>
      <c r="AE7">
        <v>0</v>
      </c>
      <c r="AF7">
        <v>0</v>
      </c>
      <c r="AG7">
        <v>31653</v>
      </c>
      <c r="AH7">
        <v>0</v>
      </c>
      <c r="AI7">
        <v>261563</v>
      </c>
      <c r="AJ7">
        <v>0</v>
      </c>
      <c r="AK7">
        <v>8038</v>
      </c>
      <c r="AL7">
        <v>9988</v>
      </c>
      <c r="AM7">
        <v>0</v>
      </c>
      <c r="AN7">
        <v>0</v>
      </c>
      <c r="AO7">
        <v>10580</v>
      </c>
      <c r="AP7">
        <v>74668</v>
      </c>
      <c r="AQ7">
        <v>0</v>
      </c>
    </row>
    <row r="8" spans="1:43" x14ac:dyDescent="0.3">
      <c r="A8" t="s">
        <v>6</v>
      </c>
      <c r="B8">
        <v>0</v>
      </c>
      <c r="C8">
        <v>0</v>
      </c>
      <c r="D8">
        <v>442</v>
      </c>
      <c r="E8">
        <v>0</v>
      </c>
      <c r="F8">
        <v>0</v>
      </c>
      <c r="G8">
        <v>0</v>
      </c>
      <c r="H8">
        <v>0</v>
      </c>
      <c r="I8">
        <v>0</v>
      </c>
      <c r="J8">
        <v>125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9456</v>
      </c>
      <c r="R8">
        <v>0</v>
      </c>
      <c r="S8">
        <v>0</v>
      </c>
      <c r="T8">
        <v>0</v>
      </c>
      <c r="U8">
        <v>0</v>
      </c>
      <c r="V8">
        <v>10865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15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10763</v>
      </c>
      <c r="AP8">
        <v>0</v>
      </c>
      <c r="AQ8">
        <v>0</v>
      </c>
    </row>
    <row r="9" spans="1:43" x14ac:dyDescent="0.3">
      <c r="A9" t="s">
        <v>7</v>
      </c>
      <c r="B9">
        <v>0</v>
      </c>
      <c r="C9">
        <v>20755</v>
      </c>
      <c r="D9">
        <v>2642</v>
      </c>
      <c r="E9">
        <v>0</v>
      </c>
      <c r="F9">
        <v>0</v>
      </c>
      <c r="G9">
        <v>0</v>
      </c>
      <c r="H9">
        <v>0</v>
      </c>
      <c r="I9">
        <v>0</v>
      </c>
      <c r="J9">
        <v>227434</v>
      </c>
      <c r="K9">
        <v>0</v>
      </c>
      <c r="L9">
        <v>0</v>
      </c>
      <c r="M9">
        <v>0</v>
      </c>
      <c r="N9">
        <v>0</v>
      </c>
      <c r="O9">
        <v>3387</v>
      </c>
      <c r="P9">
        <v>1513</v>
      </c>
      <c r="Q9">
        <v>0</v>
      </c>
      <c r="R9">
        <v>0</v>
      </c>
      <c r="S9">
        <v>0</v>
      </c>
      <c r="T9">
        <v>0</v>
      </c>
      <c r="U9">
        <v>0</v>
      </c>
      <c r="V9">
        <v>45554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396206</v>
      </c>
      <c r="AD9">
        <v>0</v>
      </c>
      <c r="AE9">
        <v>0</v>
      </c>
      <c r="AF9">
        <v>32457</v>
      </c>
      <c r="AG9">
        <v>2968</v>
      </c>
      <c r="AH9">
        <v>938</v>
      </c>
      <c r="AI9">
        <v>2053</v>
      </c>
      <c r="AJ9">
        <v>452917</v>
      </c>
      <c r="AK9">
        <v>38709</v>
      </c>
      <c r="AL9">
        <v>20086</v>
      </c>
      <c r="AM9">
        <v>6375245</v>
      </c>
      <c r="AN9">
        <v>0</v>
      </c>
      <c r="AO9">
        <v>0</v>
      </c>
      <c r="AP9">
        <v>0</v>
      </c>
      <c r="AQ9">
        <v>0</v>
      </c>
    </row>
    <row r="10" spans="1:43" x14ac:dyDescent="0.3">
      <c r="A10" t="s">
        <v>8</v>
      </c>
      <c r="B10">
        <v>0</v>
      </c>
      <c r="C10">
        <v>51699</v>
      </c>
      <c r="D10">
        <v>533897</v>
      </c>
      <c r="E10">
        <v>16104</v>
      </c>
      <c r="F10">
        <v>5710</v>
      </c>
      <c r="G10">
        <v>397733</v>
      </c>
      <c r="H10">
        <v>0</v>
      </c>
      <c r="I10">
        <v>248349</v>
      </c>
      <c r="J10">
        <v>0</v>
      </c>
      <c r="K10">
        <v>2264</v>
      </c>
      <c r="L10">
        <v>5752</v>
      </c>
      <c r="M10">
        <v>0</v>
      </c>
      <c r="N10">
        <v>0</v>
      </c>
      <c r="O10">
        <v>441963</v>
      </c>
      <c r="P10">
        <v>220790</v>
      </c>
      <c r="Q10">
        <v>0</v>
      </c>
      <c r="R10">
        <v>0</v>
      </c>
      <c r="S10">
        <v>0</v>
      </c>
      <c r="T10">
        <v>2067</v>
      </c>
      <c r="U10">
        <v>24437</v>
      </c>
      <c r="V10">
        <v>994772</v>
      </c>
      <c r="W10">
        <v>848</v>
      </c>
      <c r="X10">
        <v>82052</v>
      </c>
      <c r="Y10">
        <v>0</v>
      </c>
      <c r="Z10">
        <v>0</v>
      </c>
      <c r="AA10">
        <v>0</v>
      </c>
      <c r="AB10">
        <v>0</v>
      </c>
      <c r="AC10">
        <v>6046251</v>
      </c>
      <c r="AD10">
        <v>0</v>
      </c>
      <c r="AE10">
        <v>0</v>
      </c>
      <c r="AF10">
        <v>285679</v>
      </c>
      <c r="AG10">
        <v>3148372</v>
      </c>
      <c r="AH10">
        <v>0</v>
      </c>
      <c r="AI10">
        <v>64617</v>
      </c>
      <c r="AJ10">
        <v>185</v>
      </c>
      <c r="AK10">
        <v>0</v>
      </c>
      <c r="AL10">
        <v>760</v>
      </c>
      <c r="AM10">
        <v>10</v>
      </c>
      <c r="AN10">
        <v>0</v>
      </c>
      <c r="AO10">
        <v>5782</v>
      </c>
      <c r="AP10">
        <v>19394</v>
      </c>
      <c r="AQ10">
        <v>0</v>
      </c>
    </row>
    <row r="11" spans="1:43" x14ac:dyDescent="0.3">
      <c r="A11" t="s">
        <v>9</v>
      </c>
      <c r="B11">
        <v>0</v>
      </c>
      <c r="C11">
        <v>0</v>
      </c>
      <c r="D11">
        <v>102</v>
      </c>
      <c r="E11">
        <v>0</v>
      </c>
      <c r="F11">
        <v>0</v>
      </c>
      <c r="G11">
        <v>2</v>
      </c>
      <c r="H11">
        <v>0</v>
      </c>
      <c r="I11">
        <v>0</v>
      </c>
      <c r="J11">
        <v>65890</v>
      </c>
      <c r="K11">
        <v>0</v>
      </c>
      <c r="L11">
        <v>0</v>
      </c>
      <c r="M11">
        <v>0</v>
      </c>
      <c r="N11">
        <v>46</v>
      </c>
      <c r="O11">
        <v>41647</v>
      </c>
      <c r="P11">
        <v>111</v>
      </c>
      <c r="Q11">
        <v>0</v>
      </c>
      <c r="R11">
        <v>0</v>
      </c>
      <c r="S11">
        <v>0</v>
      </c>
      <c r="T11">
        <v>0</v>
      </c>
      <c r="U11">
        <v>0</v>
      </c>
      <c r="V11">
        <v>21558</v>
      </c>
      <c r="W11">
        <v>38</v>
      </c>
      <c r="X11">
        <v>0</v>
      </c>
      <c r="Y11">
        <v>0</v>
      </c>
      <c r="Z11">
        <v>0</v>
      </c>
      <c r="AA11">
        <v>0</v>
      </c>
      <c r="AB11">
        <v>0</v>
      </c>
      <c r="AC11">
        <v>41257</v>
      </c>
      <c r="AD11">
        <v>2478</v>
      </c>
      <c r="AE11">
        <v>0</v>
      </c>
      <c r="AF11">
        <v>0</v>
      </c>
      <c r="AG11">
        <v>0</v>
      </c>
      <c r="AH11">
        <v>0</v>
      </c>
      <c r="AI11">
        <v>2053</v>
      </c>
      <c r="AJ11">
        <v>0</v>
      </c>
      <c r="AK11">
        <v>0</v>
      </c>
      <c r="AL11">
        <v>2224898</v>
      </c>
      <c r="AM11">
        <v>0</v>
      </c>
      <c r="AN11">
        <v>0</v>
      </c>
      <c r="AO11">
        <v>0</v>
      </c>
      <c r="AP11">
        <v>0</v>
      </c>
      <c r="AQ11">
        <v>0</v>
      </c>
    </row>
    <row r="12" spans="1:43" x14ac:dyDescent="0.3">
      <c r="A12" t="s">
        <v>10</v>
      </c>
      <c r="B12">
        <v>0</v>
      </c>
      <c r="C12">
        <v>5418</v>
      </c>
      <c r="D12">
        <v>1364</v>
      </c>
      <c r="E12">
        <v>0</v>
      </c>
      <c r="F12">
        <v>5</v>
      </c>
      <c r="G12">
        <v>282388</v>
      </c>
      <c r="H12">
        <v>0</v>
      </c>
      <c r="I12">
        <v>38</v>
      </c>
      <c r="J12">
        <v>295622</v>
      </c>
      <c r="K12">
        <v>13</v>
      </c>
      <c r="L12">
        <v>0</v>
      </c>
      <c r="M12">
        <v>0</v>
      </c>
      <c r="N12">
        <v>0</v>
      </c>
      <c r="O12">
        <v>1856801</v>
      </c>
      <c r="P12">
        <v>224427</v>
      </c>
      <c r="Q12">
        <v>0</v>
      </c>
      <c r="R12">
        <v>0</v>
      </c>
      <c r="S12">
        <v>0</v>
      </c>
      <c r="T12">
        <v>0</v>
      </c>
      <c r="U12">
        <v>0</v>
      </c>
      <c r="V12">
        <v>1519877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117498</v>
      </c>
      <c r="AD12">
        <v>0</v>
      </c>
      <c r="AE12">
        <v>0</v>
      </c>
      <c r="AF12">
        <v>676</v>
      </c>
      <c r="AG12">
        <v>69867</v>
      </c>
      <c r="AH12">
        <v>1121</v>
      </c>
      <c r="AI12">
        <v>193067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18183</v>
      </c>
      <c r="AQ12">
        <v>0</v>
      </c>
    </row>
    <row r="13" spans="1:43" x14ac:dyDescent="0.3">
      <c r="A13" t="s">
        <v>11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22827</v>
      </c>
      <c r="K13">
        <v>0</v>
      </c>
      <c r="L13">
        <v>0</v>
      </c>
      <c r="M13">
        <v>0</v>
      </c>
      <c r="N13">
        <v>3870</v>
      </c>
      <c r="O13">
        <v>30121</v>
      </c>
      <c r="P13">
        <v>5</v>
      </c>
      <c r="Q13">
        <v>0</v>
      </c>
      <c r="R13">
        <v>0</v>
      </c>
      <c r="S13">
        <v>0</v>
      </c>
      <c r="T13">
        <v>0</v>
      </c>
      <c r="U13">
        <v>0</v>
      </c>
      <c r="V13">
        <v>7830</v>
      </c>
      <c r="W13">
        <v>48622</v>
      </c>
      <c r="X13">
        <v>0</v>
      </c>
      <c r="Y13">
        <v>758618</v>
      </c>
      <c r="Z13">
        <v>0</v>
      </c>
      <c r="AA13">
        <v>0</v>
      </c>
      <c r="AB13">
        <v>0</v>
      </c>
      <c r="AC13">
        <v>34</v>
      </c>
      <c r="AD13">
        <v>0</v>
      </c>
      <c r="AE13">
        <v>0</v>
      </c>
      <c r="AF13">
        <v>2549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175238</v>
      </c>
      <c r="AM13">
        <v>0</v>
      </c>
      <c r="AN13">
        <v>0</v>
      </c>
      <c r="AO13">
        <v>0</v>
      </c>
      <c r="AP13">
        <v>0</v>
      </c>
      <c r="AQ13">
        <v>0</v>
      </c>
    </row>
    <row r="14" spans="1:43" x14ac:dyDescent="0.3">
      <c r="A14" t="s">
        <v>12</v>
      </c>
      <c r="B14">
        <v>0</v>
      </c>
      <c r="C14">
        <v>0</v>
      </c>
      <c r="D14">
        <v>347</v>
      </c>
      <c r="E14">
        <v>0</v>
      </c>
      <c r="F14">
        <v>0</v>
      </c>
      <c r="G14">
        <v>0</v>
      </c>
      <c r="H14">
        <v>0</v>
      </c>
      <c r="I14">
        <v>0</v>
      </c>
      <c r="J14">
        <v>279894</v>
      </c>
      <c r="K14">
        <v>0</v>
      </c>
      <c r="L14">
        <v>0</v>
      </c>
      <c r="M14">
        <v>4351</v>
      </c>
      <c r="N14">
        <v>0</v>
      </c>
      <c r="O14">
        <v>5079</v>
      </c>
      <c r="P14">
        <v>1910</v>
      </c>
      <c r="Q14">
        <v>0</v>
      </c>
      <c r="R14">
        <v>0</v>
      </c>
      <c r="S14">
        <v>0</v>
      </c>
      <c r="T14">
        <v>0</v>
      </c>
      <c r="U14">
        <v>0</v>
      </c>
      <c r="V14">
        <v>509219</v>
      </c>
      <c r="W14">
        <v>10512</v>
      </c>
      <c r="X14">
        <v>0</v>
      </c>
      <c r="Y14">
        <v>111</v>
      </c>
      <c r="Z14">
        <v>0</v>
      </c>
      <c r="AA14">
        <v>0</v>
      </c>
      <c r="AB14">
        <v>0</v>
      </c>
      <c r="AC14">
        <v>227676</v>
      </c>
      <c r="AD14">
        <v>0</v>
      </c>
      <c r="AE14">
        <v>0</v>
      </c>
      <c r="AF14">
        <v>0</v>
      </c>
      <c r="AG14">
        <v>0</v>
      </c>
      <c r="AH14">
        <v>835</v>
      </c>
      <c r="AI14">
        <v>0</v>
      </c>
      <c r="AJ14">
        <v>0</v>
      </c>
      <c r="AK14">
        <v>0</v>
      </c>
      <c r="AL14">
        <v>1141221</v>
      </c>
      <c r="AM14">
        <v>0</v>
      </c>
      <c r="AN14">
        <v>0</v>
      </c>
      <c r="AO14">
        <v>0</v>
      </c>
      <c r="AP14">
        <v>7094</v>
      </c>
      <c r="AQ14">
        <v>0</v>
      </c>
    </row>
    <row r="15" spans="1:43" x14ac:dyDescent="0.3">
      <c r="A15" t="s">
        <v>13</v>
      </c>
      <c r="B15">
        <v>2427</v>
      </c>
      <c r="C15">
        <v>53967</v>
      </c>
      <c r="D15">
        <v>915014</v>
      </c>
      <c r="E15">
        <v>1944</v>
      </c>
      <c r="F15">
        <v>315799</v>
      </c>
      <c r="G15">
        <v>372232</v>
      </c>
      <c r="H15">
        <v>0</v>
      </c>
      <c r="I15">
        <v>42693</v>
      </c>
      <c r="J15">
        <v>1032176</v>
      </c>
      <c r="K15">
        <v>260</v>
      </c>
      <c r="L15">
        <v>1945764</v>
      </c>
      <c r="M15">
        <v>0</v>
      </c>
      <c r="N15">
        <v>0</v>
      </c>
      <c r="O15">
        <v>0</v>
      </c>
      <c r="P15">
        <v>1088112</v>
      </c>
      <c r="Q15">
        <v>0</v>
      </c>
      <c r="R15">
        <v>6917</v>
      </c>
      <c r="S15">
        <v>0</v>
      </c>
      <c r="T15">
        <v>0</v>
      </c>
      <c r="U15">
        <v>0</v>
      </c>
      <c r="V15">
        <v>914165</v>
      </c>
      <c r="W15">
        <v>0</v>
      </c>
      <c r="X15">
        <v>1458</v>
      </c>
      <c r="Y15">
        <v>0</v>
      </c>
      <c r="Z15">
        <v>0</v>
      </c>
      <c r="AA15">
        <v>0</v>
      </c>
      <c r="AB15">
        <v>0</v>
      </c>
      <c r="AC15">
        <v>1096917</v>
      </c>
      <c r="AD15">
        <v>0</v>
      </c>
      <c r="AE15">
        <v>0</v>
      </c>
      <c r="AF15">
        <v>3163</v>
      </c>
      <c r="AG15">
        <v>0</v>
      </c>
      <c r="AH15">
        <v>0</v>
      </c>
      <c r="AI15">
        <v>60816</v>
      </c>
      <c r="AJ15">
        <v>45131</v>
      </c>
      <c r="AK15">
        <v>0</v>
      </c>
      <c r="AL15">
        <v>0</v>
      </c>
      <c r="AM15">
        <v>2193414</v>
      </c>
      <c r="AN15">
        <v>0</v>
      </c>
      <c r="AO15">
        <v>1842</v>
      </c>
      <c r="AP15">
        <v>453930</v>
      </c>
      <c r="AQ15">
        <v>0</v>
      </c>
    </row>
    <row r="16" spans="1:43" x14ac:dyDescent="0.3">
      <c r="A16" t="s">
        <v>14</v>
      </c>
      <c r="B16">
        <v>0</v>
      </c>
      <c r="C16">
        <v>570</v>
      </c>
      <c r="D16">
        <v>948086</v>
      </c>
      <c r="E16">
        <v>202181</v>
      </c>
      <c r="F16">
        <v>0</v>
      </c>
      <c r="G16">
        <v>166420</v>
      </c>
      <c r="H16">
        <v>0</v>
      </c>
      <c r="I16">
        <v>31</v>
      </c>
      <c r="J16">
        <v>431420</v>
      </c>
      <c r="K16">
        <v>99</v>
      </c>
      <c r="L16">
        <v>63432</v>
      </c>
      <c r="M16">
        <v>0</v>
      </c>
      <c r="N16">
        <v>0</v>
      </c>
      <c r="O16">
        <v>96185</v>
      </c>
      <c r="P16">
        <v>0</v>
      </c>
      <c r="Q16">
        <v>158974</v>
      </c>
      <c r="R16">
        <v>9658</v>
      </c>
      <c r="S16">
        <v>0</v>
      </c>
      <c r="T16">
        <v>0</v>
      </c>
      <c r="U16">
        <v>152106</v>
      </c>
      <c r="V16">
        <v>1920391</v>
      </c>
      <c r="W16">
        <v>0</v>
      </c>
      <c r="X16">
        <v>0</v>
      </c>
      <c r="Y16">
        <v>0</v>
      </c>
      <c r="Z16">
        <v>1211</v>
      </c>
      <c r="AA16">
        <v>0</v>
      </c>
      <c r="AB16">
        <v>18783</v>
      </c>
      <c r="AC16">
        <v>541390</v>
      </c>
      <c r="AD16">
        <v>0</v>
      </c>
      <c r="AE16">
        <v>825</v>
      </c>
      <c r="AF16">
        <v>5461</v>
      </c>
      <c r="AG16">
        <v>362255</v>
      </c>
      <c r="AH16">
        <v>229</v>
      </c>
      <c r="AI16">
        <v>13943</v>
      </c>
      <c r="AJ16">
        <v>4</v>
      </c>
      <c r="AK16">
        <v>0</v>
      </c>
      <c r="AL16">
        <v>434</v>
      </c>
      <c r="AM16">
        <v>38740</v>
      </c>
      <c r="AN16">
        <v>0</v>
      </c>
      <c r="AO16">
        <v>1190</v>
      </c>
      <c r="AP16">
        <v>825520</v>
      </c>
      <c r="AQ16">
        <v>0</v>
      </c>
    </row>
    <row r="17" spans="1:43" x14ac:dyDescent="0.3">
      <c r="A17" t="s">
        <v>15</v>
      </c>
      <c r="B17">
        <v>0</v>
      </c>
      <c r="C17">
        <v>0</v>
      </c>
      <c r="D17">
        <v>3647</v>
      </c>
      <c r="E17">
        <v>583</v>
      </c>
      <c r="F17">
        <v>0</v>
      </c>
      <c r="G17">
        <v>3</v>
      </c>
      <c r="H17">
        <v>0</v>
      </c>
      <c r="I17">
        <v>62</v>
      </c>
      <c r="J17">
        <v>92675</v>
      </c>
      <c r="K17">
        <v>111</v>
      </c>
      <c r="L17">
        <v>0</v>
      </c>
      <c r="M17">
        <v>0</v>
      </c>
      <c r="N17">
        <v>0</v>
      </c>
      <c r="O17">
        <v>40</v>
      </c>
      <c r="P17">
        <v>3202</v>
      </c>
      <c r="Q17">
        <v>0</v>
      </c>
      <c r="R17">
        <v>0</v>
      </c>
      <c r="S17">
        <v>0</v>
      </c>
      <c r="T17">
        <v>0</v>
      </c>
      <c r="U17">
        <v>0</v>
      </c>
      <c r="V17">
        <v>149940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89768</v>
      </c>
      <c r="AD17">
        <v>0</v>
      </c>
      <c r="AE17">
        <v>0</v>
      </c>
      <c r="AF17">
        <v>38</v>
      </c>
      <c r="AG17">
        <v>14964</v>
      </c>
      <c r="AH17">
        <v>1314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59823</v>
      </c>
      <c r="AQ17">
        <v>0</v>
      </c>
    </row>
    <row r="18" spans="1:43" x14ac:dyDescent="0.3">
      <c r="A18" t="s">
        <v>16</v>
      </c>
      <c r="B18">
        <v>6301</v>
      </c>
      <c r="C18">
        <v>0</v>
      </c>
      <c r="D18">
        <v>0</v>
      </c>
      <c r="E18">
        <v>0</v>
      </c>
      <c r="F18">
        <v>1562</v>
      </c>
      <c r="G18">
        <v>45392</v>
      </c>
      <c r="H18">
        <v>0</v>
      </c>
      <c r="I18">
        <v>0</v>
      </c>
      <c r="J18">
        <v>12755</v>
      </c>
      <c r="K18">
        <v>0</v>
      </c>
      <c r="L18">
        <v>6479</v>
      </c>
      <c r="M18">
        <v>0</v>
      </c>
      <c r="N18">
        <v>0</v>
      </c>
      <c r="O18">
        <v>123397</v>
      </c>
      <c r="P18">
        <v>5669</v>
      </c>
      <c r="Q18">
        <v>0</v>
      </c>
      <c r="R18">
        <v>0</v>
      </c>
      <c r="S18">
        <v>0</v>
      </c>
      <c r="T18">
        <v>0</v>
      </c>
      <c r="U18">
        <v>0</v>
      </c>
      <c r="V18">
        <v>5099</v>
      </c>
      <c r="W18">
        <v>0</v>
      </c>
      <c r="X18">
        <v>0</v>
      </c>
      <c r="Y18">
        <v>0</v>
      </c>
      <c r="Z18">
        <v>0</v>
      </c>
      <c r="AA18">
        <v>0</v>
      </c>
      <c r="AB18">
        <v>27951</v>
      </c>
      <c r="AC18">
        <v>6631</v>
      </c>
      <c r="AD18">
        <v>0</v>
      </c>
      <c r="AE18">
        <v>0</v>
      </c>
      <c r="AF18">
        <v>9</v>
      </c>
      <c r="AG18">
        <v>20418</v>
      </c>
      <c r="AH18">
        <v>0</v>
      </c>
      <c r="AI18">
        <v>1551376</v>
      </c>
      <c r="AJ18">
        <v>0</v>
      </c>
      <c r="AK18">
        <v>0</v>
      </c>
      <c r="AL18">
        <v>83927</v>
      </c>
      <c r="AM18">
        <v>0</v>
      </c>
      <c r="AN18">
        <v>0</v>
      </c>
      <c r="AO18">
        <v>0</v>
      </c>
      <c r="AP18">
        <v>80732</v>
      </c>
      <c r="AQ18">
        <v>0</v>
      </c>
    </row>
    <row r="19" spans="1:43" x14ac:dyDescent="0.3">
      <c r="A19" t="s">
        <v>17</v>
      </c>
      <c r="B19">
        <v>0</v>
      </c>
      <c r="C19">
        <v>219668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6039</v>
      </c>
      <c r="K19">
        <v>0</v>
      </c>
      <c r="L19">
        <v>0</v>
      </c>
      <c r="M19">
        <v>0</v>
      </c>
      <c r="N19">
        <v>0</v>
      </c>
      <c r="O19">
        <v>27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15921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4122</v>
      </c>
      <c r="AD19">
        <v>0</v>
      </c>
      <c r="AE19">
        <v>0</v>
      </c>
      <c r="AF19">
        <v>547</v>
      </c>
      <c r="AG19">
        <v>0</v>
      </c>
      <c r="AH19">
        <v>0</v>
      </c>
      <c r="AI19">
        <v>390</v>
      </c>
      <c r="AJ19">
        <v>0</v>
      </c>
      <c r="AK19">
        <v>3874</v>
      </c>
      <c r="AL19">
        <v>0</v>
      </c>
      <c r="AM19">
        <v>47</v>
      </c>
      <c r="AN19">
        <v>0</v>
      </c>
      <c r="AO19">
        <v>0</v>
      </c>
      <c r="AP19">
        <v>0</v>
      </c>
      <c r="AQ19">
        <v>0</v>
      </c>
    </row>
    <row r="20" spans="1:43" x14ac:dyDescent="0.3">
      <c r="A20" t="s">
        <v>18</v>
      </c>
      <c r="B20">
        <v>0</v>
      </c>
      <c r="C20">
        <v>3858</v>
      </c>
      <c r="D20">
        <v>19327</v>
      </c>
      <c r="E20">
        <v>0</v>
      </c>
      <c r="F20">
        <v>0</v>
      </c>
      <c r="G20">
        <v>2159</v>
      </c>
      <c r="H20">
        <v>0</v>
      </c>
      <c r="I20">
        <v>0</v>
      </c>
      <c r="J20">
        <v>36458</v>
      </c>
      <c r="K20">
        <v>0</v>
      </c>
      <c r="L20">
        <v>0</v>
      </c>
      <c r="M20">
        <v>0</v>
      </c>
      <c r="N20">
        <v>0</v>
      </c>
      <c r="O20">
        <v>273</v>
      </c>
      <c r="P20">
        <v>5982</v>
      </c>
      <c r="Q20">
        <v>7110</v>
      </c>
      <c r="R20">
        <v>0</v>
      </c>
      <c r="S20">
        <v>0</v>
      </c>
      <c r="T20">
        <v>0</v>
      </c>
      <c r="U20">
        <v>0</v>
      </c>
      <c r="V20">
        <v>22848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37189</v>
      </c>
      <c r="AD20">
        <v>0</v>
      </c>
      <c r="AE20">
        <v>0</v>
      </c>
      <c r="AF20">
        <v>758259</v>
      </c>
      <c r="AG20">
        <v>0</v>
      </c>
      <c r="AH20">
        <v>569</v>
      </c>
      <c r="AI20">
        <v>4740</v>
      </c>
      <c r="AJ20">
        <v>76</v>
      </c>
      <c r="AK20">
        <v>0</v>
      </c>
      <c r="AL20">
        <v>1194</v>
      </c>
      <c r="AM20">
        <v>0</v>
      </c>
      <c r="AN20">
        <v>0</v>
      </c>
      <c r="AO20">
        <v>0</v>
      </c>
      <c r="AP20">
        <v>0</v>
      </c>
      <c r="AQ20">
        <v>0</v>
      </c>
    </row>
    <row r="21" spans="1:43" x14ac:dyDescent="0.3">
      <c r="A21" t="s">
        <v>19</v>
      </c>
      <c r="B21">
        <v>0</v>
      </c>
      <c r="C21">
        <v>0</v>
      </c>
      <c r="D21">
        <v>52838</v>
      </c>
      <c r="E21">
        <v>0</v>
      </c>
      <c r="F21">
        <v>0</v>
      </c>
      <c r="G21">
        <v>0</v>
      </c>
      <c r="H21">
        <v>0</v>
      </c>
      <c r="I21">
        <v>0</v>
      </c>
      <c r="J21">
        <v>244139</v>
      </c>
      <c r="K21">
        <v>102</v>
      </c>
      <c r="L21">
        <v>1060</v>
      </c>
      <c r="M21">
        <v>0</v>
      </c>
      <c r="N21">
        <v>0</v>
      </c>
      <c r="O21">
        <v>1639</v>
      </c>
      <c r="P21">
        <v>400067</v>
      </c>
      <c r="Q21">
        <v>0</v>
      </c>
      <c r="R21">
        <v>0</v>
      </c>
      <c r="S21">
        <v>0</v>
      </c>
      <c r="T21">
        <v>0</v>
      </c>
      <c r="U21">
        <v>0</v>
      </c>
      <c r="V21">
        <v>11809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129051</v>
      </c>
      <c r="AD21">
        <v>0</v>
      </c>
      <c r="AE21">
        <v>0</v>
      </c>
      <c r="AF21">
        <v>21</v>
      </c>
      <c r="AG21">
        <v>87625</v>
      </c>
      <c r="AH21">
        <v>0</v>
      </c>
      <c r="AI21">
        <v>11954</v>
      </c>
      <c r="AJ21">
        <v>0</v>
      </c>
      <c r="AK21">
        <v>0</v>
      </c>
      <c r="AL21">
        <v>760</v>
      </c>
      <c r="AM21">
        <v>4438</v>
      </c>
      <c r="AN21">
        <v>0</v>
      </c>
      <c r="AO21">
        <v>0</v>
      </c>
      <c r="AP21">
        <v>0</v>
      </c>
      <c r="AQ21">
        <v>0</v>
      </c>
    </row>
    <row r="22" spans="1:43" x14ac:dyDescent="0.3">
      <c r="A22" t="s">
        <v>20</v>
      </c>
      <c r="B22">
        <v>0</v>
      </c>
      <c r="C22">
        <v>74472</v>
      </c>
      <c r="D22">
        <v>29896</v>
      </c>
      <c r="E22">
        <v>771829</v>
      </c>
      <c r="F22">
        <v>11</v>
      </c>
      <c r="G22">
        <v>444938</v>
      </c>
      <c r="H22">
        <v>0</v>
      </c>
      <c r="I22">
        <v>594</v>
      </c>
      <c r="J22">
        <v>1192444</v>
      </c>
      <c r="K22">
        <v>130</v>
      </c>
      <c r="L22">
        <v>65196</v>
      </c>
      <c r="M22">
        <v>0</v>
      </c>
      <c r="N22">
        <v>0</v>
      </c>
      <c r="O22">
        <v>3965274</v>
      </c>
      <c r="P22">
        <v>21543</v>
      </c>
      <c r="Q22">
        <v>2284</v>
      </c>
      <c r="R22">
        <v>0</v>
      </c>
      <c r="S22">
        <v>209</v>
      </c>
      <c r="T22">
        <v>62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13753</v>
      </c>
      <c r="AC22">
        <v>1294660</v>
      </c>
      <c r="AD22">
        <v>0</v>
      </c>
      <c r="AE22">
        <v>0</v>
      </c>
      <c r="AF22">
        <v>21972</v>
      </c>
      <c r="AG22">
        <v>46490</v>
      </c>
      <c r="AH22">
        <v>18396</v>
      </c>
      <c r="AI22">
        <v>14805</v>
      </c>
      <c r="AJ22">
        <v>3149</v>
      </c>
      <c r="AK22">
        <v>7</v>
      </c>
      <c r="AL22">
        <v>0</v>
      </c>
      <c r="AM22">
        <v>364</v>
      </c>
      <c r="AN22">
        <v>0</v>
      </c>
      <c r="AO22">
        <v>3034</v>
      </c>
      <c r="AP22">
        <v>9986</v>
      </c>
      <c r="AQ22">
        <v>0</v>
      </c>
    </row>
    <row r="23" spans="1:43" x14ac:dyDescent="0.3">
      <c r="A23" t="s">
        <v>21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12646</v>
      </c>
      <c r="K23">
        <v>332</v>
      </c>
      <c r="L23">
        <v>0</v>
      </c>
      <c r="M23">
        <v>62217</v>
      </c>
      <c r="N23">
        <v>655</v>
      </c>
      <c r="O23">
        <v>8152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59846</v>
      </c>
      <c r="W23">
        <v>0</v>
      </c>
      <c r="X23">
        <v>0</v>
      </c>
      <c r="Y23">
        <v>62138</v>
      </c>
      <c r="Z23">
        <v>0</v>
      </c>
      <c r="AA23">
        <v>0</v>
      </c>
      <c r="AB23">
        <v>0</v>
      </c>
      <c r="AC23">
        <v>158</v>
      </c>
      <c r="AD23">
        <v>0</v>
      </c>
      <c r="AE23">
        <v>0</v>
      </c>
      <c r="AF23">
        <v>710</v>
      </c>
      <c r="AG23">
        <v>0</v>
      </c>
      <c r="AH23">
        <v>11</v>
      </c>
      <c r="AI23">
        <v>0</v>
      </c>
      <c r="AJ23">
        <v>0</v>
      </c>
      <c r="AK23">
        <v>0</v>
      </c>
      <c r="AL23">
        <v>120299</v>
      </c>
      <c r="AM23">
        <v>0</v>
      </c>
      <c r="AN23">
        <v>0</v>
      </c>
      <c r="AO23">
        <v>11843</v>
      </c>
      <c r="AP23">
        <v>0</v>
      </c>
      <c r="AQ23">
        <v>0</v>
      </c>
    </row>
    <row r="24" spans="1:43" x14ac:dyDescent="0.3">
      <c r="A24" t="s">
        <v>22</v>
      </c>
      <c r="B24">
        <v>0</v>
      </c>
      <c r="C24">
        <v>0</v>
      </c>
      <c r="D24">
        <v>170002</v>
      </c>
      <c r="E24">
        <v>0</v>
      </c>
      <c r="F24">
        <v>0</v>
      </c>
      <c r="G24">
        <v>235</v>
      </c>
      <c r="H24">
        <v>0</v>
      </c>
      <c r="I24">
        <v>0</v>
      </c>
      <c r="J24">
        <v>125770</v>
      </c>
      <c r="K24">
        <v>0</v>
      </c>
      <c r="L24">
        <v>0</v>
      </c>
      <c r="M24">
        <v>0</v>
      </c>
      <c r="N24">
        <v>0</v>
      </c>
      <c r="O24">
        <v>8703</v>
      </c>
      <c r="P24">
        <v>8140</v>
      </c>
      <c r="Q24">
        <v>0</v>
      </c>
      <c r="R24">
        <v>0</v>
      </c>
      <c r="S24">
        <v>0</v>
      </c>
      <c r="T24">
        <v>0</v>
      </c>
      <c r="U24">
        <v>0</v>
      </c>
      <c r="V24">
        <v>59972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21024</v>
      </c>
      <c r="AD24">
        <v>0</v>
      </c>
      <c r="AE24">
        <v>0</v>
      </c>
      <c r="AF24">
        <v>88</v>
      </c>
      <c r="AG24">
        <v>3102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</row>
    <row r="25" spans="1:43" x14ac:dyDescent="0.3">
      <c r="A25" t="s">
        <v>23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11133</v>
      </c>
      <c r="K25">
        <v>8547</v>
      </c>
      <c r="L25">
        <v>0</v>
      </c>
      <c r="M25">
        <v>26971</v>
      </c>
      <c r="N25">
        <v>0</v>
      </c>
      <c r="O25">
        <v>414</v>
      </c>
      <c r="P25">
        <v>2984</v>
      </c>
      <c r="Q25">
        <v>0</v>
      </c>
      <c r="R25">
        <v>0</v>
      </c>
      <c r="S25">
        <v>0</v>
      </c>
      <c r="T25">
        <v>0</v>
      </c>
      <c r="U25">
        <v>0</v>
      </c>
      <c r="V25">
        <v>15441</v>
      </c>
      <c r="W25">
        <v>35662</v>
      </c>
      <c r="X25">
        <v>0</v>
      </c>
      <c r="Y25">
        <v>0</v>
      </c>
      <c r="Z25">
        <v>0</v>
      </c>
      <c r="AA25">
        <v>0</v>
      </c>
      <c r="AB25">
        <v>0</v>
      </c>
      <c r="AC25">
        <v>60</v>
      </c>
      <c r="AD25">
        <v>0</v>
      </c>
      <c r="AE25">
        <v>0</v>
      </c>
      <c r="AF25">
        <v>7479</v>
      </c>
      <c r="AG25">
        <v>0</v>
      </c>
      <c r="AH25">
        <v>170</v>
      </c>
      <c r="AI25">
        <v>0</v>
      </c>
      <c r="AJ25">
        <v>0</v>
      </c>
      <c r="AK25">
        <v>0</v>
      </c>
      <c r="AL25">
        <v>31595</v>
      </c>
      <c r="AM25">
        <v>0</v>
      </c>
      <c r="AN25">
        <v>0</v>
      </c>
      <c r="AO25">
        <v>0</v>
      </c>
      <c r="AP25">
        <v>0</v>
      </c>
      <c r="AQ25">
        <v>0</v>
      </c>
    </row>
    <row r="26" spans="1:43" x14ac:dyDescent="0.3">
      <c r="A26" t="s">
        <v>24</v>
      </c>
      <c r="B26">
        <v>0</v>
      </c>
      <c r="C26">
        <v>0</v>
      </c>
      <c r="D26">
        <v>0</v>
      </c>
      <c r="E26">
        <v>0</v>
      </c>
      <c r="F26">
        <v>0</v>
      </c>
      <c r="G26">
        <v>1351</v>
      </c>
      <c r="H26">
        <v>0</v>
      </c>
      <c r="I26">
        <v>0</v>
      </c>
      <c r="J26">
        <v>0</v>
      </c>
      <c r="K26">
        <v>0</v>
      </c>
      <c r="L26">
        <v>601</v>
      </c>
      <c r="M26">
        <v>0</v>
      </c>
      <c r="N26">
        <v>0</v>
      </c>
      <c r="O26">
        <v>310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33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108</v>
      </c>
      <c r="AM26">
        <v>0</v>
      </c>
      <c r="AN26">
        <v>0</v>
      </c>
      <c r="AO26">
        <v>0</v>
      </c>
      <c r="AP26">
        <v>25000</v>
      </c>
      <c r="AQ26">
        <v>0</v>
      </c>
    </row>
    <row r="27" spans="1:43" x14ac:dyDescent="0.3">
      <c r="A27" t="s">
        <v>25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8639</v>
      </c>
      <c r="K27">
        <v>0</v>
      </c>
      <c r="L27">
        <v>0</v>
      </c>
      <c r="M27">
        <v>0</v>
      </c>
      <c r="N27">
        <v>0</v>
      </c>
      <c r="O27">
        <v>0</v>
      </c>
      <c r="P27">
        <v>6547</v>
      </c>
      <c r="Q27">
        <v>0</v>
      </c>
      <c r="R27">
        <v>0</v>
      </c>
      <c r="S27">
        <v>0</v>
      </c>
      <c r="T27">
        <v>0</v>
      </c>
      <c r="U27">
        <v>0</v>
      </c>
      <c r="V27">
        <v>22795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1366</v>
      </c>
      <c r="AD27">
        <v>0</v>
      </c>
      <c r="AE27">
        <v>0</v>
      </c>
      <c r="AF27">
        <v>15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108</v>
      </c>
      <c r="AM27">
        <v>0</v>
      </c>
      <c r="AN27">
        <v>0</v>
      </c>
      <c r="AO27">
        <v>0</v>
      </c>
      <c r="AP27">
        <v>0</v>
      </c>
      <c r="AQ27">
        <v>0</v>
      </c>
    </row>
    <row r="28" spans="1:43" x14ac:dyDescent="0.3">
      <c r="A28" t="s">
        <v>26</v>
      </c>
      <c r="B28">
        <v>3</v>
      </c>
      <c r="C28">
        <v>0</v>
      </c>
      <c r="D28">
        <v>22037</v>
      </c>
      <c r="E28">
        <v>0</v>
      </c>
      <c r="F28">
        <v>0</v>
      </c>
      <c r="G28">
        <v>58317</v>
      </c>
      <c r="H28">
        <v>0</v>
      </c>
      <c r="I28">
        <v>0</v>
      </c>
      <c r="J28">
        <v>4725</v>
      </c>
      <c r="K28">
        <v>0</v>
      </c>
      <c r="L28">
        <v>0</v>
      </c>
      <c r="M28">
        <v>0</v>
      </c>
      <c r="N28">
        <v>0</v>
      </c>
      <c r="O28">
        <v>0</v>
      </c>
      <c r="P28">
        <v>28</v>
      </c>
      <c r="Q28">
        <v>0</v>
      </c>
      <c r="R28">
        <v>1736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662416</v>
      </c>
      <c r="AJ28">
        <v>0</v>
      </c>
      <c r="AK28">
        <v>0</v>
      </c>
      <c r="AL28">
        <v>325</v>
      </c>
      <c r="AM28">
        <v>79996</v>
      </c>
      <c r="AN28">
        <v>0</v>
      </c>
      <c r="AO28">
        <v>0</v>
      </c>
      <c r="AP28">
        <v>0</v>
      </c>
      <c r="AQ28">
        <v>0</v>
      </c>
    </row>
    <row r="29" spans="1:43" x14ac:dyDescent="0.3">
      <c r="A29" t="s">
        <v>27</v>
      </c>
      <c r="B29">
        <v>0</v>
      </c>
      <c r="C29">
        <v>766</v>
      </c>
      <c r="D29">
        <v>284961</v>
      </c>
      <c r="E29">
        <v>0</v>
      </c>
      <c r="F29">
        <v>0</v>
      </c>
      <c r="G29">
        <v>54531</v>
      </c>
      <c r="H29">
        <v>0</v>
      </c>
      <c r="I29">
        <v>14</v>
      </c>
      <c r="J29">
        <v>848256</v>
      </c>
      <c r="K29">
        <v>2536</v>
      </c>
      <c r="L29">
        <v>426</v>
      </c>
      <c r="M29">
        <v>17</v>
      </c>
      <c r="N29">
        <v>0</v>
      </c>
      <c r="O29">
        <v>131225</v>
      </c>
      <c r="P29">
        <v>79705</v>
      </c>
      <c r="Q29">
        <v>0</v>
      </c>
      <c r="R29">
        <v>3614</v>
      </c>
      <c r="S29">
        <v>0</v>
      </c>
      <c r="T29">
        <v>0</v>
      </c>
      <c r="U29">
        <v>0</v>
      </c>
      <c r="V29">
        <v>91011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41</v>
      </c>
      <c r="AG29">
        <v>239795</v>
      </c>
      <c r="AH29">
        <v>0</v>
      </c>
      <c r="AI29">
        <v>3513</v>
      </c>
      <c r="AJ29">
        <v>0</v>
      </c>
      <c r="AK29">
        <v>0</v>
      </c>
      <c r="AL29">
        <v>78390</v>
      </c>
      <c r="AM29">
        <v>3395</v>
      </c>
      <c r="AN29">
        <v>0</v>
      </c>
      <c r="AO29">
        <v>284</v>
      </c>
      <c r="AP29">
        <v>8352</v>
      </c>
      <c r="AQ29">
        <v>0</v>
      </c>
    </row>
    <row r="30" spans="1:43" x14ac:dyDescent="0.3">
      <c r="A30" t="s">
        <v>28</v>
      </c>
      <c r="B30">
        <v>0</v>
      </c>
      <c r="C30">
        <v>0</v>
      </c>
      <c r="D30">
        <v>774</v>
      </c>
      <c r="E30">
        <v>0</v>
      </c>
      <c r="F30">
        <v>0</v>
      </c>
      <c r="G30">
        <v>0</v>
      </c>
      <c r="H30">
        <v>0</v>
      </c>
      <c r="I30">
        <v>0</v>
      </c>
      <c r="J30">
        <v>33972</v>
      </c>
      <c r="K30">
        <v>58987</v>
      </c>
      <c r="L30">
        <v>7780</v>
      </c>
      <c r="M30">
        <v>0</v>
      </c>
      <c r="N30">
        <v>72131</v>
      </c>
      <c r="O30">
        <v>172</v>
      </c>
      <c r="P30">
        <v>28061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155913</v>
      </c>
      <c r="AD30">
        <v>0</v>
      </c>
      <c r="AE30">
        <v>0</v>
      </c>
      <c r="AF30">
        <v>21802</v>
      </c>
      <c r="AG30">
        <v>0</v>
      </c>
      <c r="AH30">
        <v>0</v>
      </c>
      <c r="AI30">
        <v>4423</v>
      </c>
      <c r="AJ30">
        <v>0</v>
      </c>
      <c r="AK30">
        <v>0</v>
      </c>
      <c r="AL30">
        <v>2134890</v>
      </c>
      <c r="AM30">
        <v>0</v>
      </c>
      <c r="AN30">
        <v>0</v>
      </c>
      <c r="AO30">
        <v>0</v>
      </c>
      <c r="AP30">
        <v>0</v>
      </c>
      <c r="AQ30">
        <v>0</v>
      </c>
    </row>
    <row r="31" spans="1:43" x14ac:dyDescent="0.3">
      <c r="A31" t="s">
        <v>29</v>
      </c>
      <c r="B31">
        <v>255264</v>
      </c>
      <c r="C31">
        <v>0</v>
      </c>
      <c r="D31">
        <v>0</v>
      </c>
      <c r="E31">
        <v>0</v>
      </c>
      <c r="F31">
        <v>0</v>
      </c>
      <c r="G31">
        <v>179</v>
      </c>
      <c r="H31">
        <v>0</v>
      </c>
      <c r="I31">
        <v>22</v>
      </c>
      <c r="J31">
        <v>21559</v>
      </c>
      <c r="K31">
        <v>0</v>
      </c>
      <c r="L31">
        <v>208</v>
      </c>
      <c r="M31">
        <v>0</v>
      </c>
      <c r="N31">
        <v>0</v>
      </c>
      <c r="O31">
        <v>0</v>
      </c>
      <c r="P31">
        <v>1221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6111</v>
      </c>
      <c r="AC31">
        <v>0</v>
      </c>
      <c r="AD31">
        <v>0</v>
      </c>
      <c r="AE31">
        <v>0</v>
      </c>
      <c r="AF31">
        <v>0</v>
      </c>
      <c r="AG31">
        <v>13385</v>
      </c>
      <c r="AH31">
        <v>0</v>
      </c>
      <c r="AI31">
        <v>0</v>
      </c>
      <c r="AJ31">
        <v>0</v>
      </c>
      <c r="AK31">
        <v>0</v>
      </c>
      <c r="AL31">
        <v>1954</v>
      </c>
      <c r="AM31">
        <v>0</v>
      </c>
      <c r="AN31">
        <v>0</v>
      </c>
      <c r="AO31">
        <v>0</v>
      </c>
      <c r="AP31">
        <v>9921</v>
      </c>
      <c r="AQ31">
        <v>0</v>
      </c>
    </row>
    <row r="32" spans="1:43" x14ac:dyDescent="0.3">
      <c r="A32" t="s">
        <v>30</v>
      </c>
      <c r="B32">
        <v>0</v>
      </c>
      <c r="C32">
        <v>475022</v>
      </c>
      <c r="D32">
        <v>543848</v>
      </c>
      <c r="E32">
        <v>0</v>
      </c>
      <c r="F32">
        <v>0</v>
      </c>
      <c r="G32">
        <v>1415</v>
      </c>
      <c r="H32">
        <v>0</v>
      </c>
      <c r="I32">
        <v>53257</v>
      </c>
      <c r="J32">
        <v>298326</v>
      </c>
      <c r="K32">
        <v>128</v>
      </c>
      <c r="L32">
        <v>870</v>
      </c>
      <c r="M32">
        <v>0</v>
      </c>
      <c r="N32">
        <v>0</v>
      </c>
      <c r="O32">
        <v>35847</v>
      </c>
      <c r="P32">
        <v>32524</v>
      </c>
      <c r="Q32">
        <v>0</v>
      </c>
      <c r="R32">
        <v>0</v>
      </c>
      <c r="S32">
        <v>0</v>
      </c>
      <c r="T32">
        <v>187</v>
      </c>
      <c r="U32">
        <v>0</v>
      </c>
      <c r="V32">
        <v>71872</v>
      </c>
      <c r="W32">
        <v>956</v>
      </c>
      <c r="X32">
        <v>0</v>
      </c>
      <c r="Y32">
        <v>0</v>
      </c>
      <c r="Z32">
        <v>0</v>
      </c>
      <c r="AA32">
        <v>0</v>
      </c>
      <c r="AB32">
        <v>1328</v>
      </c>
      <c r="AC32">
        <v>85508</v>
      </c>
      <c r="AD32">
        <v>0</v>
      </c>
      <c r="AE32">
        <v>0</v>
      </c>
      <c r="AF32">
        <v>0</v>
      </c>
      <c r="AG32">
        <v>85</v>
      </c>
      <c r="AH32">
        <v>49</v>
      </c>
      <c r="AI32">
        <v>10327</v>
      </c>
      <c r="AJ32">
        <v>28954</v>
      </c>
      <c r="AK32">
        <v>0</v>
      </c>
      <c r="AL32">
        <v>434</v>
      </c>
      <c r="AM32">
        <v>0</v>
      </c>
      <c r="AN32">
        <v>0</v>
      </c>
      <c r="AO32">
        <v>700</v>
      </c>
      <c r="AP32">
        <v>0</v>
      </c>
      <c r="AQ32">
        <v>0</v>
      </c>
    </row>
    <row r="33" spans="1:43" x14ac:dyDescent="0.3">
      <c r="A33" t="s">
        <v>31</v>
      </c>
      <c r="B33">
        <v>0</v>
      </c>
      <c r="C33">
        <v>0</v>
      </c>
      <c r="D33">
        <v>559</v>
      </c>
      <c r="E33">
        <v>0</v>
      </c>
      <c r="F33">
        <v>0</v>
      </c>
      <c r="G33">
        <v>72491</v>
      </c>
      <c r="H33">
        <v>0</v>
      </c>
      <c r="I33">
        <v>2112</v>
      </c>
      <c r="J33">
        <v>2820</v>
      </c>
      <c r="K33">
        <v>0</v>
      </c>
      <c r="L33">
        <v>346268</v>
      </c>
      <c r="M33">
        <v>0</v>
      </c>
      <c r="N33">
        <v>0</v>
      </c>
      <c r="O33">
        <v>363597</v>
      </c>
      <c r="P33">
        <v>3295</v>
      </c>
      <c r="Q33">
        <v>0</v>
      </c>
      <c r="R33">
        <v>0</v>
      </c>
      <c r="S33">
        <v>0</v>
      </c>
      <c r="T33">
        <v>0</v>
      </c>
      <c r="U33">
        <v>0</v>
      </c>
      <c r="V33">
        <v>36333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86509</v>
      </c>
      <c r="AD33">
        <v>0</v>
      </c>
      <c r="AE33">
        <v>0</v>
      </c>
      <c r="AF33">
        <v>0</v>
      </c>
      <c r="AG33">
        <v>0</v>
      </c>
      <c r="AH33">
        <v>493</v>
      </c>
      <c r="AI33">
        <v>7428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</row>
    <row r="34" spans="1:43" x14ac:dyDescent="0.3">
      <c r="A34" t="s">
        <v>32</v>
      </c>
      <c r="B34">
        <v>0</v>
      </c>
      <c r="C34">
        <v>0</v>
      </c>
      <c r="D34">
        <v>1055</v>
      </c>
      <c r="E34">
        <v>0</v>
      </c>
      <c r="F34">
        <v>0</v>
      </c>
      <c r="G34">
        <v>73480</v>
      </c>
      <c r="H34">
        <v>0</v>
      </c>
      <c r="I34">
        <v>0</v>
      </c>
      <c r="J34">
        <v>6394</v>
      </c>
      <c r="K34">
        <v>3</v>
      </c>
      <c r="L34">
        <v>0</v>
      </c>
      <c r="M34">
        <v>0</v>
      </c>
      <c r="N34">
        <v>0</v>
      </c>
      <c r="O34">
        <v>4266</v>
      </c>
      <c r="P34">
        <v>12465</v>
      </c>
      <c r="Q34">
        <v>53</v>
      </c>
      <c r="R34">
        <v>0</v>
      </c>
      <c r="S34">
        <v>0</v>
      </c>
      <c r="T34">
        <v>124</v>
      </c>
      <c r="U34">
        <v>0</v>
      </c>
      <c r="V34">
        <v>94605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25382</v>
      </c>
      <c r="AG34">
        <v>0</v>
      </c>
      <c r="AH34">
        <v>0</v>
      </c>
      <c r="AI34">
        <v>49610</v>
      </c>
      <c r="AJ34">
        <v>579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</row>
    <row r="35" spans="1:43" x14ac:dyDescent="0.3">
      <c r="A35" t="s">
        <v>33</v>
      </c>
      <c r="B35">
        <v>35919</v>
      </c>
      <c r="C35">
        <v>0</v>
      </c>
      <c r="D35">
        <v>930</v>
      </c>
      <c r="E35">
        <v>0</v>
      </c>
      <c r="F35">
        <v>0</v>
      </c>
      <c r="G35">
        <v>85038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72730</v>
      </c>
      <c r="P35">
        <v>2059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508382</v>
      </c>
      <c r="AC35">
        <v>120196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977</v>
      </c>
      <c r="AM35">
        <v>923</v>
      </c>
      <c r="AN35">
        <v>0</v>
      </c>
      <c r="AO35">
        <v>0</v>
      </c>
      <c r="AP35">
        <v>42019</v>
      </c>
      <c r="AQ35">
        <v>0</v>
      </c>
    </row>
    <row r="36" spans="1:43" x14ac:dyDescent="0.3">
      <c r="A36" t="s">
        <v>34</v>
      </c>
      <c r="B36">
        <v>0</v>
      </c>
      <c r="C36">
        <v>354437</v>
      </c>
      <c r="D36">
        <v>1108</v>
      </c>
      <c r="E36">
        <v>0</v>
      </c>
      <c r="F36">
        <v>0</v>
      </c>
      <c r="G36">
        <v>0</v>
      </c>
      <c r="H36">
        <v>0</v>
      </c>
      <c r="I36">
        <v>396059</v>
      </c>
      <c r="J36">
        <v>1080</v>
      </c>
      <c r="K36">
        <v>0</v>
      </c>
      <c r="L36">
        <v>0</v>
      </c>
      <c r="M36">
        <v>0</v>
      </c>
      <c r="N36">
        <v>0</v>
      </c>
      <c r="O36">
        <v>7734</v>
      </c>
      <c r="P36">
        <v>32</v>
      </c>
      <c r="Q36">
        <v>0</v>
      </c>
      <c r="R36">
        <v>0</v>
      </c>
      <c r="S36">
        <v>0</v>
      </c>
      <c r="T36">
        <v>231275</v>
      </c>
      <c r="U36">
        <v>0</v>
      </c>
      <c r="V36">
        <v>44723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49</v>
      </c>
      <c r="AD36">
        <v>0</v>
      </c>
      <c r="AE36">
        <v>0</v>
      </c>
      <c r="AF36">
        <v>62943</v>
      </c>
      <c r="AG36">
        <v>0</v>
      </c>
      <c r="AH36">
        <v>96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</row>
    <row r="37" spans="1:43" x14ac:dyDescent="0.3">
      <c r="A37" t="s">
        <v>35</v>
      </c>
      <c r="B37">
        <v>0</v>
      </c>
      <c r="C37">
        <v>906</v>
      </c>
      <c r="D37">
        <v>31230</v>
      </c>
      <c r="E37">
        <v>0</v>
      </c>
      <c r="F37">
        <v>0</v>
      </c>
      <c r="G37">
        <v>0</v>
      </c>
      <c r="H37">
        <v>0</v>
      </c>
      <c r="I37">
        <v>0</v>
      </c>
      <c r="J37">
        <v>19180</v>
      </c>
      <c r="K37">
        <v>0</v>
      </c>
      <c r="L37">
        <v>0</v>
      </c>
      <c r="M37">
        <v>0</v>
      </c>
      <c r="N37">
        <v>0</v>
      </c>
      <c r="O37">
        <v>42</v>
      </c>
      <c r="P37">
        <v>35984</v>
      </c>
      <c r="Q37">
        <v>0</v>
      </c>
      <c r="R37">
        <v>0</v>
      </c>
      <c r="S37">
        <v>43397</v>
      </c>
      <c r="T37">
        <v>0</v>
      </c>
      <c r="U37">
        <v>0</v>
      </c>
      <c r="V37">
        <v>91039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13116</v>
      </c>
      <c r="AD37">
        <v>0</v>
      </c>
      <c r="AE37">
        <v>0</v>
      </c>
      <c r="AF37">
        <v>452</v>
      </c>
      <c r="AG37">
        <v>1702</v>
      </c>
      <c r="AH37">
        <v>191</v>
      </c>
      <c r="AI37">
        <v>37541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</row>
    <row r="38" spans="1:43" x14ac:dyDescent="0.3">
      <c r="A38" t="s">
        <v>36</v>
      </c>
      <c r="B38">
        <v>0</v>
      </c>
      <c r="C38">
        <v>0</v>
      </c>
      <c r="D38">
        <v>612092</v>
      </c>
      <c r="E38">
        <v>0</v>
      </c>
      <c r="F38">
        <v>0</v>
      </c>
      <c r="G38">
        <v>3569</v>
      </c>
      <c r="H38">
        <v>0</v>
      </c>
      <c r="I38">
        <v>15845</v>
      </c>
      <c r="J38">
        <v>402318</v>
      </c>
      <c r="K38">
        <v>3864</v>
      </c>
      <c r="L38">
        <v>0</v>
      </c>
      <c r="M38">
        <v>1698</v>
      </c>
      <c r="N38">
        <v>24701</v>
      </c>
      <c r="O38">
        <v>26112</v>
      </c>
      <c r="P38">
        <v>963</v>
      </c>
      <c r="Q38">
        <v>0</v>
      </c>
      <c r="R38">
        <v>0</v>
      </c>
      <c r="S38">
        <v>0</v>
      </c>
      <c r="T38">
        <v>0</v>
      </c>
      <c r="U38">
        <v>0</v>
      </c>
      <c r="V38">
        <v>45868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2117</v>
      </c>
      <c r="AD38">
        <v>66510</v>
      </c>
      <c r="AE38">
        <v>0</v>
      </c>
      <c r="AF38">
        <v>100</v>
      </c>
      <c r="AG38">
        <v>0</v>
      </c>
      <c r="AH38">
        <v>0</v>
      </c>
      <c r="AI38">
        <v>4107</v>
      </c>
      <c r="AJ38">
        <v>0</v>
      </c>
      <c r="AK38">
        <v>0</v>
      </c>
      <c r="AL38">
        <v>0</v>
      </c>
      <c r="AM38">
        <v>1253176</v>
      </c>
      <c r="AN38">
        <v>0</v>
      </c>
      <c r="AO38">
        <v>94</v>
      </c>
      <c r="AP38">
        <v>89583</v>
      </c>
      <c r="AQ38">
        <v>0</v>
      </c>
    </row>
    <row r="39" spans="1:43" x14ac:dyDescent="0.3">
      <c r="A39" t="s">
        <v>37</v>
      </c>
      <c r="B39">
        <v>21285</v>
      </c>
      <c r="C39">
        <v>0</v>
      </c>
      <c r="D39">
        <v>0</v>
      </c>
      <c r="E39">
        <v>0</v>
      </c>
      <c r="F39">
        <v>0</v>
      </c>
      <c r="G39">
        <v>138017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10435</v>
      </c>
      <c r="P39">
        <v>0</v>
      </c>
      <c r="Q39">
        <v>0</v>
      </c>
      <c r="R39">
        <v>1038</v>
      </c>
      <c r="S39">
        <v>0</v>
      </c>
      <c r="T39">
        <v>0</v>
      </c>
      <c r="U39">
        <v>0</v>
      </c>
      <c r="V39">
        <v>3434</v>
      </c>
      <c r="W39">
        <v>0</v>
      </c>
      <c r="X39">
        <v>0</v>
      </c>
      <c r="Y39">
        <v>0</v>
      </c>
      <c r="Z39">
        <v>0</v>
      </c>
      <c r="AA39">
        <v>0</v>
      </c>
      <c r="AB39">
        <v>177691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159203</v>
      </c>
      <c r="AJ39">
        <v>0</v>
      </c>
      <c r="AK39">
        <v>0</v>
      </c>
      <c r="AL39">
        <v>1302</v>
      </c>
      <c r="AM39">
        <v>0</v>
      </c>
      <c r="AN39">
        <v>0</v>
      </c>
      <c r="AO39">
        <v>63</v>
      </c>
      <c r="AP39">
        <v>67609</v>
      </c>
      <c r="AQ39">
        <v>0</v>
      </c>
    </row>
    <row r="40" spans="1:43" x14ac:dyDescent="0.3">
      <c r="A40" t="s">
        <v>38</v>
      </c>
      <c r="B40">
        <v>0</v>
      </c>
      <c r="C40">
        <v>0</v>
      </c>
      <c r="D40">
        <v>0</v>
      </c>
      <c r="E40">
        <v>0</v>
      </c>
      <c r="F40">
        <v>0</v>
      </c>
      <c r="G40">
        <v>221</v>
      </c>
      <c r="H40">
        <v>0</v>
      </c>
      <c r="I40">
        <v>0</v>
      </c>
      <c r="J40">
        <v>970</v>
      </c>
      <c r="K40">
        <v>0</v>
      </c>
      <c r="L40">
        <v>0</v>
      </c>
      <c r="M40">
        <v>0</v>
      </c>
      <c r="N40">
        <v>0</v>
      </c>
      <c r="O40">
        <v>8207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1713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</row>
    <row r="41" spans="1:43" x14ac:dyDescent="0.3">
      <c r="A41" t="s">
        <v>39</v>
      </c>
      <c r="B41">
        <v>0</v>
      </c>
      <c r="C41">
        <v>102</v>
      </c>
      <c r="D41">
        <v>0</v>
      </c>
      <c r="E41">
        <v>0</v>
      </c>
      <c r="F41">
        <v>0</v>
      </c>
      <c r="G41">
        <v>13</v>
      </c>
      <c r="H41">
        <v>0</v>
      </c>
      <c r="I41">
        <v>0</v>
      </c>
      <c r="J41">
        <v>28321</v>
      </c>
      <c r="K41">
        <v>0</v>
      </c>
      <c r="L41">
        <v>0</v>
      </c>
      <c r="M41">
        <v>0</v>
      </c>
      <c r="N41">
        <v>0</v>
      </c>
      <c r="O41">
        <v>2077</v>
      </c>
      <c r="P41">
        <v>118884</v>
      </c>
      <c r="Q41">
        <v>0</v>
      </c>
      <c r="R41">
        <v>0</v>
      </c>
      <c r="S41">
        <v>0</v>
      </c>
      <c r="T41">
        <v>0</v>
      </c>
      <c r="U41">
        <v>0</v>
      </c>
      <c r="V41">
        <v>1525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414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</row>
    <row r="42" spans="1:43" x14ac:dyDescent="0.3">
      <c r="A42" t="s">
        <v>40</v>
      </c>
      <c r="B42">
        <v>4209</v>
      </c>
      <c r="C42">
        <v>0</v>
      </c>
      <c r="D42">
        <v>0</v>
      </c>
      <c r="E42">
        <v>0</v>
      </c>
      <c r="F42">
        <v>0</v>
      </c>
      <c r="G42">
        <v>6248489</v>
      </c>
      <c r="H42">
        <v>0</v>
      </c>
      <c r="I42">
        <v>0</v>
      </c>
      <c r="J42">
        <v>1312</v>
      </c>
      <c r="K42">
        <v>0</v>
      </c>
      <c r="L42">
        <v>48321</v>
      </c>
      <c r="M42">
        <v>0</v>
      </c>
      <c r="N42">
        <v>0</v>
      </c>
      <c r="O42">
        <v>18501</v>
      </c>
      <c r="P42">
        <v>4689</v>
      </c>
      <c r="Q42">
        <v>0</v>
      </c>
      <c r="R42">
        <v>482048</v>
      </c>
      <c r="S42">
        <v>0</v>
      </c>
      <c r="T42">
        <v>0</v>
      </c>
      <c r="U42">
        <v>8290</v>
      </c>
      <c r="V42">
        <v>48522</v>
      </c>
      <c r="W42">
        <v>0</v>
      </c>
      <c r="X42">
        <v>0</v>
      </c>
      <c r="Y42">
        <v>0</v>
      </c>
      <c r="Z42">
        <v>0</v>
      </c>
      <c r="AA42">
        <v>0</v>
      </c>
      <c r="AB42">
        <v>91372</v>
      </c>
      <c r="AC42">
        <v>50296</v>
      </c>
      <c r="AD42">
        <v>0</v>
      </c>
      <c r="AE42">
        <v>9584</v>
      </c>
      <c r="AF42">
        <v>0</v>
      </c>
      <c r="AG42">
        <v>225</v>
      </c>
      <c r="AH42">
        <v>293</v>
      </c>
      <c r="AI42">
        <v>249916</v>
      </c>
      <c r="AJ42">
        <v>0</v>
      </c>
      <c r="AK42">
        <v>0</v>
      </c>
      <c r="AL42">
        <v>237017</v>
      </c>
      <c r="AM42">
        <v>149912</v>
      </c>
      <c r="AN42">
        <v>0</v>
      </c>
      <c r="AO42">
        <v>0</v>
      </c>
      <c r="AP42">
        <v>0</v>
      </c>
      <c r="AQ42">
        <v>0</v>
      </c>
    </row>
    <row r="43" spans="1:43" x14ac:dyDescent="0.3">
      <c r="A43" t="s">
        <v>41</v>
      </c>
      <c r="B43">
        <v>0</v>
      </c>
      <c r="C43">
        <v>0</v>
      </c>
      <c r="D43">
        <v>0</v>
      </c>
      <c r="E43">
        <v>0</v>
      </c>
      <c r="F43">
        <v>0</v>
      </c>
      <c r="G43">
        <v>3916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128083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27922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47921</v>
      </c>
      <c r="AJ43">
        <v>0</v>
      </c>
      <c r="AK43">
        <v>0</v>
      </c>
      <c r="AL43">
        <v>217</v>
      </c>
      <c r="AM43">
        <v>0</v>
      </c>
      <c r="AN43">
        <v>0</v>
      </c>
      <c r="AO43">
        <v>0</v>
      </c>
      <c r="AP43">
        <v>0</v>
      </c>
      <c r="AQ43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topLeftCell="J7" workbookViewId="0">
      <selection activeCell="AE31" sqref="AE31:AF31"/>
    </sheetView>
  </sheetViews>
  <sheetFormatPr defaultRowHeight="14.4" x14ac:dyDescent="0.3"/>
  <sheetData>
    <row r="1" spans="1:32" x14ac:dyDescent="0.3">
      <c r="A1" s="1"/>
      <c r="B1" s="1" t="s">
        <v>1</v>
      </c>
      <c r="C1" s="1" t="s">
        <v>2</v>
      </c>
      <c r="D1" s="1" t="s">
        <v>3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</v>
      </c>
      <c r="M1" s="1" t="s">
        <v>15</v>
      </c>
      <c r="N1" s="1" t="s">
        <v>17</v>
      </c>
      <c r="O1" s="1" t="s">
        <v>18</v>
      </c>
      <c r="P1" s="1" t="s">
        <v>19</v>
      </c>
      <c r="Q1" s="1" t="s">
        <v>20</v>
      </c>
      <c r="R1" s="1" t="s">
        <v>21</v>
      </c>
      <c r="S1" s="1" t="s">
        <v>22</v>
      </c>
      <c r="T1" s="1" t="s">
        <v>23</v>
      </c>
      <c r="U1" s="1" t="s">
        <v>25</v>
      </c>
      <c r="V1" s="1" t="s">
        <v>27</v>
      </c>
      <c r="W1" s="1" t="s">
        <v>30</v>
      </c>
      <c r="X1" s="1" t="s">
        <v>31</v>
      </c>
      <c r="Y1" s="1" t="s">
        <v>32</v>
      </c>
      <c r="Z1" s="1" t="s">
        <v>34</v>
      </c>
      <c r="AA1" s="1" t="s">
        <v>35</v>
      </c>
      <c r="AB1" s="1" t="s">
        <v>36</v>
      </c>
      <c r="AE1" s="1"/>
    </row>
    <row r="2" spans="1:32" x14ac:dyDescent="0.3">
      <c r="A2" s="1" t="s">
        <v>1</v>
      </c>
      <c r="B2" s="1">
        <v>0</v>
      </c>
      <c r="C2" s="1">
        <v>229</v>
      </c>
      <c r="D2" s="1">
        <v>0</v>
      </c>
      <c r="E2" s="1">
        <v>0</v>
      </c>
      <c r="F2" s="1">
        <v>20755</v>
      </c>
      <c r="G2" s="1">
        <v>51699</v>
      </c>
      <c r="H2" s="1">
        <v>0</v>
      </c>
      <c r="I2" s="1">
        <v>5418</v>
      </c>
      <c r="J2" s="1">
        <v>0</v>
      </c>
      <c r="K2" s="1">
        <v>0</v>
      </c>
      <c r="L2" s="1">
        <v>53967</v>
      </c>
      <c r="M2" s="1">
        <v>0</v>
      </c>
      <c r="N2" s="1">
        <v>219668</v>
      </c>
      <c r="O2" s="1">
        <v>3858</v>
      </c>
      <c r="P2" s="1">
        <v>0</v>
      </c>
      <c r="Q2" s="1">
        <v>74472</v>
      </c>
      <c r="R2" s="1">
        <v>0</v>
      </c>
      <c r="S2" s="1">
        <v>0</v>
      </c>
      <c r="T2" s="1">
        <v>0</v>
      </c>
      <c r="U2" s="1">
        <v>0</v>
      </c>
      <c r="V2" s="1">
        <v>766</v>
      </c>
      <c r="W2" s="1">
        <v>475022</v>
      </c>
      <c r="X2" s="1">
        <v>0</v>
      </c>
      <c r="Y2" s="1">
        <v>0</v>
      </c>
      <c r="Z2" s="1">
        <v>354437</v>
      </c>
      <c r="AA2" s="1">
        <v>906</v>
      </c>
      <c r="AB2" s="1">
        <v>0</v>
      </c>
      <c r="AE2" s="1" t="s">
        <v>1</v>
      </c>
      <c r="AF2">
        <f>+SUM(B2:AB2)</f>
        <v>1261197</v>
      </c>
    </row>
    <row r="3" spans="1:32" x14ac:dyDescent="0.3">
      <c r="A3" s="1" t="s">
        <v>2</v>
      </c>
      <c r="B3" s="1">
        <v>6684</v>
      </c>
      <c r="C3" s="1">
        <v>0</v>
      </c>
      <c r="D3" s="1">
        <v>10051</v>
      </c>
      <c r="E3" s="1">
        <v>442</v>
      </c>
      <c r="F3" s="1">
        <v>2642</v>
      </c>
      <c r="G3" s="1">
        <v>533897</v>
      </c>
      <c r="H3" s="1">
        <v>102</v>
      </c>
      <c r="I3" s="1">
        <v>1364</v>
      </c>
      <c r="J3" s="1">
        <v>0</v>
      </c>
      <c r="K3" s="1">
        <v>347</v>
      </c>
      <c r="L3" s="1">
        <v>915014</v>
      </c>
      <c r="M3" s="1">
        <v>3647</v>
      </c>
      <c r="N3" s="1">
        <v>0</v>
      </c>
      <c r="O3" s="1">
        <v>19327</v>
      </c>
      <c r="P3" s="1">
        <v>52838</v>
      </c>
      <c r="Q3" s="1">
        <v>29896</v>
      </c>
      <c r="R3" s="1">
        <v>0</v>
      </c>
      <c r="S3" s="1">
        <v>170002</v>
      </c>
      <c r="T3" s="1">
        <v>0</v>
      </c>
      <c r="U3" s="1">
        <v>0</v>
      </c>
      <c r="V3" s="1">
        <v>284961</v>
      </c>
      <c r="W3" s="1">
        <v>543848</v>
      </c>
      <c r="X3" s="1">
        <v>559</v>
      </c>
      <c r="Y3" s="1">
        <v>1055</v>
      </c>
      <c r="Z3" s="1">
        <v>1108</v>
      </c>
      <c r="AA3" s="1">
        <v>31230</v>
      </c>
      <c r="AB3" s="1">
        <v>612092</v>
      </c>
      <c r="AE3" s="1" t="s">
        <v>2</v>
      </c>
      <c r="AF3">
        <f t="shared" ref="AF3:AF28" si="0">+SUM(B3:AB3)</f>
        <v>3221106</v>
      </c>
    </row>
    <row r="4" spans="1:32" x14ac:dyDescent="0.3">
      <c r="A4" s="1" t="s">
        <v>3</v>
      </c>
      <c r="B4" s="1">
        <v>2805</v>
      </c>
      <c r="C4" s="1">
        <v>0</v>
      </c>
      <c r="D4" s="1">
        <v>0</v>
      </c>
      <c r="E4" s="1">
        <v>0</v>
      </c>
      <c r="F4" s="1">
        <v>0</v>
      </c>
      <c r="G4" s="1">
        <v>16104</v>
      </c>
      <c r="H4" s="1">
        <v>0</v>
      </c>
      <c r="I4" s="1">
        <v>0</v>
      </c>
      <c r="J4" s="1">
        <v>0</v>
      </c>
      <c r="K4" s="1">
        <v>0</v>
      </c>
      <c r="L4" s="1">
        <v>1944</v>
      </c>
      <c r="M4" s="1">
        <v>583</v>
      </c>
      <c r="N4" s="1">
        <v>0</v>
      </c>
      <c r="O4" s="1">
        <v>0</v>
      </c>
      <c r="P4" s="1">
        <v>0</v>
      </c>
      <c r="Q4" s="1">
        <v>771829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E4" s="1" t="s">
        <v>3</v>
      </c>
      <c r="AF4">
        <f t="shared" si="0"/>
        <v>793265</v>
      </c>
    </row>
    <row r="5" spans="1:32" x14ac:dyDescent="0.3">
      <c r="A5" s="1" t="s">
        <v>6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E5" s="1" t="s">
        <v>6</v>
      </c>
      <c r="AF5">
        <f t="shared" si="0"/>
        <v>0</v>
      </c>
    </row>
    <row r="6" spans="1:32" x14ac:dyDescent="0.3">
      <c r="A6" s="1" t="s">
        <v>7</v>
      </c>
      <c r="B6" s="1">
        <v>93217</v>
      </c>
      <c r="C6" s="1">
        <v>366936</v>
      </c>
      <c r="D6" s="1">
        <v>7</v>
      </c>
      <c r="E6" s="1">
        <v>0</v>
      </c>
      <c r="F6" s="1">
        <v>0</v>
      </c>
      <c r="G6" s="1">
        <v>248349</v>
      </c>
      <c r="H6" s="1">
        <v>0</v>
      </c>
      <c r="I6" s="1">
        <v>38</v>
      </c>
      <c r="J6" s="1">
        <v>0</v>
      </c>
      <c r="K6" s="1">
        <v>0</v>
      </c>
      <c r="L6" s="1">
        <v>42693</v>
      </c>
      <c r="M6" s="1">
        <v>62</v>
      </c>
      <c r="N6" s="1">
        <v>0</v>
      </c>
      <c r="O6" s="1">
        <v>0</v>
      </c>
      <c r="P6" s="1">
        <v>0</v>
      </c>
      <c r="Q6" s="1">
        <v>594</v>
      </c>
      <c r="R6" s="1">
        <v>0</v>
      </c>
      <c r="S6" s="1">
        <v>0</v>
      </c>
      <c r="T6" s="1">
        <v>0</v>
      </c>
      <c r="U6" s="1">
        <v>0</v>
      </c>
      <c r="V6" s="1">
        <v>14</v>
      </c>
      <c r="W6" s="1">
        <v>53257</v>
      </c>
      <c r="X6" s="1">
        <v>2112</v>
      </c>
      <c r="Y6" s="1">
        <v>0</v>
      </c>
      <c r="Z6" s="1">
        <v>396059</v>
      </c>
      <c r="AA6" s="1">
        <v>0</v>
      </c>
      <c r="AB6" s="1">
        <v>15845</v>
      </c>
      <c r="AE6" s="1" t="s">
        <v>7</v>
      </c>
      <c r="AF6">
        <f t="shared" si="0"/>
        <v>1219183</v>
      </c>
    </row>
    <row r="7" spans="1:32" x14ac:dyDescent="0.3">
      <c r="A7" s="1" t="s">
        <v>8</v>
      </c>
      <c r="B7" s="1">
        <v>395856</v>
      </c>
      <c r="C7" s="1">
        <v>1301295</v>
      </c>
      <c r="D7" s="1">
        <v>39244</v>
      </c>
      <c r="E7" s="1">
        <v>125</v>
      </c>
      <c r="F7" s="1">
        <v>227434</v>
      </c>
      <c r="G7" s="1">
        <v>0</v>
      </c>
      <c r="H7" s="1">
        <v>65890</v>
      </c>
      <c r="I7" s="1">
        <v>295622</v>
      </c>
      <c r="J7" s="1">
        <v>22827</v>
      </c>
      <c r="K7" s="1">
        <v>279894</v>
      </c>
      <c r="L7" s="1">
        <v>1032176</v>
      </c>
      <c r="M7" s="1">
        <v>92675</v>
      </c>
      <c r="N7" s="1">
        <v>6039</v>
      </c>
      <c r="O7" s="1">
        <v>36458</v>
      </c>
      <c r="P7" s="1">
        <v>244139</v>
      </c>
      <c r="Q7" s="1">
        <v>1192444</v>
      </c>
      <c r="R7" s="1">
        <v>12646</v>
      </c>
      <c r="S7" s="1">
        <v>125770</v>
      </c>
      <c r="T7" s="1">
        <v>11133</v>
      </c>
      <c r="U7" s="1">
        <v>8639</v>
      </c>
      <c r="V7" s="1">
        <v>848256</v>
      </c>
      <c r="W7" s="1">
        <v>298326</v>
      </c>
      <c r="X7" s="1">
        <v>2820</v>
      </c>
      <c r="Y7" s="1">
        <v>6394</v>
      </c>
      <c r="Z7" s="1">
        <v>1080</v>
      </c>
      <c r="AA7" s="1">
        <v>19180</v>
      </c>
      <c r="AB7" s="1">
        <v>402318</v>
      </c>
      <c r="AE7" s="1" t="s">
        <v>8</v>
      </c>
      <c r="AF7">
        <f t="shared" si="0"/>
        <v>6968680</v>
      </c>
    </row>
    <row r="8" spans="1:32" x14ac:dyDescent="0.3">
      <c r="A8" s="1" t="s">
        <v>9</v>
      </c>
      <c r="B8" s="1">
        <v>405</v>
      </c>
      <c r="C8" s="1">
        <v>0</v>
      </c>
      <c r="D8" s="1">
        <v>0</v>
      </c>
      <c r="E8" s="1">
        <v>0</v>
      </c>
      <c r="F8" s="1">
        <v>0</v>
      </c>
      <c r="G8" s="1">
        <v>2264</v>
      </c>
      <c r="H8" s="1">
        <v>0</v>
      </c>
      <c r="I8" s="1">
        <v>13</v>
      </c>
      <c r="J8" s="1">
        <v>0</v>
      </c>
      <c r="K8" s="1">
        <v>0</v>
      </c>
      <c r="L8" s="1">
        <v>260</v>
      </c>
      <c r="M8" s="1">
        <v>111</v>
      </c>
      <c r="N8" s="1">
        <v>0</v>
      </c>
      <c r="O8" s="1">
        <v>0</v>
      </c>
      <c r="P8" s="1">
        <v>102</v>
      </c>
      <c r="Q8" s="1">
        <v>130</v>
      </c>
      <c r="R8" s="1">
        <v>332</v>
      </c>
      <c r="S8" s="1">
        <v>0</v>
      </c>
      <c r="T8" s="1">
        <v>8547</v>
      </c>
      <c r="U8" s="1">
        <v>0</v>
      </c>
      <c r="V8" s="1">
        <v>2536</v>
      </c>
      <c r="W8" s="1">
        <v>128</v>
      </c>
      <c r="X8" s="1">
        <v>0</v>
      </c>
      <c r="Y8" s="1">
        <v>3</v>
      </c>
      <c r="Z8" s="1">
        <v>0</v>
      </c>
      <c r="AA8" s="1">
        <v>0</v>
      </c>
      <c r="AB8" s="1">
        <v>3864</v>
      </c>
      <c r="AE8" s="1" t="s">
        <v>9</v>
      </c>
      <c r="AF8">
        <f t="shared" si="0"/>
        <v>18695</v>
      </c>
    </row>
    <row r="9" spans="1:32" x14ac:dyDescent="0.3">
      <c r="A9" s="1" t="s">
        <v>10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5752</v>
      </c>
      <c r="H9" s="1">
        <v>0</v>
      </c>
      <c r="I9" s="1">
        <v>0</v>
      </c>
      <c r="J9" s="1">
        <v>0</v>
      </c>
      <c r="K9" s="1">
        <v>0</v>
      </c>
      <c r="L9" s="1">
        <v>1945764</v>
      </c>
      <c r="M9" s="1">
        <v>0</v>
      </c>
      <c r="N9" s="1">
        <v>0</v>
      </c>
      <c r="O9" s="1">
        <v>0</v>
      </c>
      <c r="P9" s="1">
        <v>1060</v>
      </c>
      <c r="Q9" s="1">
        <v>65196</v>
      </c>
      <c r="R9" s="1">
        <v>0</v>
      </c>
      <c r="S9" s="1">
        <v>0</v>
      </c>
      <c r="T9" s="1">
        <v>0</v>
      </c>
      <c r="U9" s="1">
        <v>0</v>
      </c>
      <c r="V9" s="1">
        <v>426</v>
      </c>
      <c r="W9" s="1">
        <v>870</v>
      </c>
      <c r="X9" s="1">
        <v>346268</v>
      </c>
      <c r="Y9" s="1">
        <v>0</v>
      </c>
      <c r="Z9" s="1">
        <v>0</v>
      </c>
      <c r="AA9" s="1">
        <v>0</v>
      </c>
      <c r="AB9" s="1">
        <v>0</v>
      </c>
      <c r="AE9" s="1" t="s">
        <v>10</v>
      </c>
      <c r="AF9">
        <f t="shared" si="0"/>
        <v>2365336</v>
      </c>
    </row>
    <row r="10" spans="1:32" x14ac:dyDescent="0.3">
      <c r="A10" s="1" t="s">
        <v>11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4351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62217</v>
      </c>
      <c r="S10" s="1">
        <v>0</v>
      </c>
      <c r="T10" s="1">
        <v>26971</v>
      </c>
      <c r="U10" s="1">
        <v>0</v>
      </c>
      <c r="V10" s="1">
        <v>17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1698</v>
      </c>
      <c r="AE10" s="1" t="s">
        <v>11</v>
      </c>
      <c r="AF10">
        <f t="shared" si="0"/>
        <v>95254</v>
      </c>
    </row>
    <row r="11" spans="1:32" x14ac:dyDescent="0.3">
      <c r="A11" s="1" t="s">
        <v>12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46</v>
      </c>
      <c r="I11" s="1">
        <v>0</v>
      </c>
      <c r="J11" s="1">
        <v>3870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655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24701</v>
      </c>
      <c r="AE11" s="1" t="s">
        <v>12</v>
      </c>
      <c r="AF11">
        <f t="shared" si="0"/>
        <v>29272</v>
      </c>
    </row>
    <row r="12" spans="1:32" x14ac:dyDescent="0.3">
      <c r="A12" s="1" t="s">
        <v>13</v>
      </c>
      <c r="B12" s="1">
        <v>331</v>
      </c>
      <c r="C12" s="1">
        <v>280270</v>
      </c>
      <c r="D12" s="1">
        <v>602</v>
      </c>
      <c r="E12" s="1">
        <v>0</v>
      </c>
      <c r="F12" s="1">
        <v>3387</v>
      </c>
      <c r="G12" s="1">
        <v>441963</v>
      </c>
      <c r="H12" s="1">
        <v>41647</v>
      </c>
      <c r="I12" s="1">
        <v>1856801</v>
      </c>
      <c r="J12" s="1">
        <v>30121</v>
      </c>
      <c r="K12" s="1">
        <v>5079</v>
      </c>
      <c r="L12" s="1">
        <v>0</v>
      </c>
      <c r="M12" s="1">
        <v>40</v>
      </c>
      <c r="N12" s="1">
        <v>27</v>
      </c>
      <c r="O12" s="1">
        <v>273</v>
      </c>
      <c r="P12" s="1">
        <v>1639</v>
      </c>
      <c r="Q12" s="1">
        <v>3965274</v>
      </c>
      <c r="R12" s="1">
        <v>8152</v>
      </c>
      <c r="S12" s="1">
        <v>8703</v>
      </c>
      <c r="T12" s="1">
        <v>414</v>
      </c>
      <c r="U12" s="1">
        <v>0</v>
      </c>
      <c r="V12" s="1">
        <v>131225</v>
      </c>
      <c r="W12" s="1">
        <v>35847</v>
      </c>
      <c r="X12" s="1">
        <v>363597</v>
      </c>
      <c r="Y12" s="1">
        <v>4266</v>
      </c>
      <c r="Z12" s="1">
        <v>7734</v>
      </c>
      <c r="AA12" s="1">
        <v>42</v>
      </c>
      <c r="AB12" s="1">
        <v>26112</v>
      </c>
      <c r="AE12" s="1" t="s">
        <v>13</v>
      </c>
      <c r="AF12">
        <f t="shared" si="0"/>
        <v>7213546</v>
      </c>
    </row>
    <row r="13" spans="1:32" x14ac:dyDescent="0.3">
      <c r="A13" s="1" t="s">
        <v>15</v>
      </c>
      <c r="B13" s="1">
        <v>0</v>
      </c>
      <c r="C13" s="1">
        <v>0</v>
      </c>
      <c r="D13" s="1">
        <v>3923</v>
      </c>
      <c r="E13" s="1">
        <v>9456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7110</v>
      </c>
      <c r="P13" s="1">
        <v>0</v>
      </c>
      <c r="Q13" s="1">
        <v>2284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53</v>
      </c>
      <c r="Z13" s="1">
        <v>0</v>
      </c>
      <c r="AA13" s="1">
        <v>0</v>
      </c>
      <c r="AB13" s="1">
        <v>0</v>
      </c>
      <c r="AE13" s="1" t="s">
        <v>15</v>
      </c>
      <c r="AF13">
        <f t="shared" si="0"/>
        <v>22826</v>
      </c>
    </row>
    <row r="14" spans="1:32" x14ac:dyDescent="0.3">
      <c r="A14" s="1" t="s">
        <v>17</v>
      </c>
      <c r="B14" s="1">
        <v>646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209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43397</v>
      </c>
      <c r="AB14" s="1">
        <v>0</v>
      </c>
      <c r="AE14" s="1" t="s">
        <v>17</v>
      </c>
      <c r="AF14">
        <f t="shared" si="0"/>
        <v>44252</v>
      </c>
    </row>
    <row r="15" spans="1:32" x14ac:dyDescent="0.3">
      <c r="A15" s="1" t="s">
        <v>18</v>
      </c>
      <c r="B15" s="1">
        <v>1984</v>
      </c>
      <c r="C15" s="1">
        <v>0</v>
      </c>
      <c r="D15" s="1">
        <v>96</v>
      </c>
      <c r="E15" s="1">
        <v>0</v>
      </c>
      <c r="F15" s="1">
        <v>0</v>
      </c>
      <c r="G15" s="1">
        <v>2067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62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187</v>
      </c>
      <c r="X15" s="1">
        <v>0</v>
      </c>
      <c r="Y15" s="1">
        <v>124</v>
      </c>
      <c r="Z15" s="1">
        <v>231275</v>
      </c>
      <c r="AA15" s="1">
        <v>0</v>
      </c>
      <c r="AB15" s="1">
        <v>0</v>
      </c>
      <c r="AE15" s="1" t="s">
        <v>18</v>
      </c>
      <c r="AF15">
        <f t="shared" si="0"/>
        <v>235795</v>
      </c>
    </row>
    <row r="16" spans="1:32" x14ac:dyDescent="0.3">
      <c r="A16" s="1" t="s">
        <v>19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24437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E16" s="1" t="s">
        <v>19</v>
      </c>
      <c r="AF16">
        <f t="shared" si="0"/>
        <v>24437</v>
      </c>
    </row>
    <row r="17" spans="1:32" x14ac:dyDescent="0.3">
      <c r="A17" s="1" t="s">
        <v>20</v>
      </c>
      <c r="B17" s="1">
        <v>52185</v>
      </c>
      <c r="C17" s="1">
        <v>249851</v>
      </c>
      <c r="D17" s="1">
        <v>396908</v>
      </c>
      <c r="E17" s="1">
        <v>10865</v>
      </c>
      <c r="F17" s="1">
        <v>45554</v>
      </c>
      <c r="G17" s="1">
        <v>994772</v>
      </c>
      <c r="H17" s="1">
        <v>21558</v>
      </c>
      <c r="I17" s="1">
        <v>1519877</v>
      </c>
      <c r="J17" s="1">
        <v>7830</v>
      </c>
      <c r="K17" s="1">
        <v>509219</v>
      </c>
      <c r="L17" s="1">
        <v>914165</v>
      </c>
      <c r="M17" s="1">
        <v>149940</v>
      </c>
      <c r="N17" s="1">
        <v>15921</v>
      </c>
      <c r="O17" s="1">
        <v>22848</v>
      </c>
      <c r="P17" s="1">
        <v>11809</v>
      </c>
      <c r="Q17" s="1">
        <v>0</v>
      </c>
      <c r="R17" s="1">
        <v>59846</v>
      </c>
      <c r="S17" s="1">
        <v>59972</v>
      </c>
      <c r="T17" s="1">
        <v>15441</v>
      </c>
      <c r="U17" s="1">
        <v>22795</v>
      </c>
      <c r="V17" s="1">
        <v>91011</v>
      </c>
      <c r="W17" s="1">
        <v>71872</v>
      </c>
      <c r="X17" s="1">
        <v>36333</v>
      </c>
      <c r="Y17" s="1">
        <v>94605</v>
      </c>
      <c r="Z17" s="1">
        <v>44723</v>
      </c>
      <c r="AA17" s="1">
        <v>91039</v>
      </c>
      <c r="AB17" s="1">
        <v>45868</v>
      </c>
      <c r="AE17" s="1" t="s">
        <v>20</v>
      </c>
      <c r="AF17">
        <f t="shared" si="0"/>
        <v>5556807</v>
      </c>
    </row>
    <row r="18" spans="1:32" x14ac:dyDescent="0.3">
      <c r="A18" s="1" t="s">
        <v>21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848</v>
      </c>
      <c r="H18" s="1">
        <v>38</v>
      </c>
      <c r="I18" s="1">
        <v>0</v>
      </c>
      <c r="J18" s="1">
        <v>48622</v>
      </c>
      <c r="K18" s="1">
        <v>10512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35662</v>
      </c>
      <c r="U18" s="1">
        <v>0</v>
      </c>
      <c r="V18" s="1">
        <v>0</v>
      </c>
      <c r="W18" s="1">
        <v>956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E18" s="1" t="s">
        <v>21</v>
      </c>
      <c r="AF18">
        <f t="shared" si="0"/>
        <v>96638</v>
      </c>
    </row>
    <row r="19" spans="1:32" x14ac:dyDescent="0.3">
      <c r="A19" s="1" t="s">
        <v>22</v>
      </c>
      <c r="B19" s="1">
        <v>0</v>
      </c>
      <c r="C19" s="1">
        <v>7767</v>
      </c>
      <c r="D19" s="1">
        <v>1096</v>
      </c>
      <c r="E19" s="1">
        <v>0</v>
      </c>
      <c r="F19" s="1">
        <v>0</v>
      </c>
      <c r="G19" s="1">
        <v>82052</v>
      </c>
      <c r="H19" s="1">
        <v>0</v>
      </c>
      <c r="I19" s="1">
        <v>0</v>
      </c>
      <c r="J19" s="1">
        <v>0</v>
      </c>
      <c r="K19" s="1">
        <v>0</v>
      </c>
      <c r="L19" s="1">
        <v>1458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E19" s="1" t="s">
        <v>22</v>
      </c>
      <c r="AF19">
        <f t="shared" si="0"/>
        <v>92373</v>
      </c>
    </row>
    <row r="20" spans="1:32" x14ac:dyDescent="0.3">
      <c r="A20" s="1" t="s">
        <v>23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758618</v>
      </c>
      <c r="K20" s="1">
        <v>111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62138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E20" s="1" t="s">
        <v>23</v>
      </c>
      <c r="AF20">
        <f t="shared" si="0"/>
        <v>820867</v>
      </c>
    </row>
    <row r="21" spans="1:32" x14ac:dyDescent="0.3">
      <c r="A21" s="1" t="s">
        <v>25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E21" s="1" t="s">
        <v>25</v>
      </c>
      <c r="AF21">
        <f t="shared" si="0"/>
        <v>0</v>
      </c>
    </row>
    <row r="22" spans="1:32" x14ac:dyDescent="0.3">
      <c r="A22" s="1" t="s">
        <v>27</v>
      </c>
      <c r="B22" s="1">
        <v>51380</v>
      </c>
      <c r="C22" s="1">
        <v>728438</v>
      </c>
      <c r="D22" s="1">
        <v>57</v>
      </c>
      <c r="E22" s="1">
        <v>15</v>
      </c>
      <c r="F22" s="1">
        <v>396206</v>
      </c>
      <c r="G22" s="1">
        <v>6046251</v>
      </c>
      <c r="H22" s="1">
        <v>41257</v>
      </c>
      <c r="I22" s="1">
        <v>117498</v>
      </c>
      <c r="J22" s="1">
        <v>34</v>
      </c>
      <c r="K22" s="1">
        <v>227676</v>
      </c>
      <c r="L22" s="1">
        <v>1096917</v>
      </c>
      <c r="M22" s="1">
        <v>89768</v>
      </c>
      <c r="N22" s="1">
        <v>4122</v>
      </c>
      <c r="O22" s="1">
        <v>37189</v>
      </c>
      <c r="P22" s="1">
        <v>129051</v>
      </c>
      <c r="Q22" s="1">
        <v>1294660</v>
      </c>
      <c r="R22" s="1">
        <v>158</v>
      </c>
      <c r="S22" s="1">
        <v>21024</v>
      </c>
      <c r="T22" s="1">
        <v>60</v>
      </c>
      <c r="U22" s="1">
        <v>1366</v>
      </c>
      <c r="V22" s="1">
        <v>0</v>
      </c>
      <c r="W22" s="1">
        <v>85508</v>
      </c>
      <c r="X22" s="1">
        <v>86509</v>
      </c>
      <c r="Y22" s="1">
        <v>0</v>
      </c>
      <c r="Z22" s="1">
        <v>49</v>
      </c>
      <c r="AA22" s="1">
        <v>13116</v>
      </c>
      <c r="AB22" s="1">
        <v>2117</v>
      </c>
      <c r="AE22" s="1" t="s">
        <v>27</v>
      </c>
      <c r="AF22">
        <f t="shared" si="0"/>
        <v>10470426</v>
      </c>
    </row>
    <row r="23" spans="1:32" x14ac:dyDescent="0.3">
      <c r="A23" s="1" t="s">
        <v>30</v>
      </c>
      <c r="B23" s="1">
        <v>378011</v>
      </c>
      <c r="C23" s="1">
        <v>38181</v>
      </c>
      <c r="D23" s="1">
        <v>1860</v>
      </c>
      <c r="E23" s="1">
        <v>0</v>
      </c>
      <c r="F23" s="1">
        <v>32457</v>
      </c>
      <c r="G23" s="1">
        <v>285679</v>
      </c>
      <c r="H23" s="1">
        <v>0</v>
      </c>
      <c r="I23" s="1">
        <v>676</v>
      </c>
      <c r="J23" s="1">
        <v>2549</v>
      </c>
      <c r="K23" s="1">
        <v>0</v>
      </c>
      <c r="L23" s="1">
        <v>3163</v>
      </c>
      <c r="M23" s="1">
        <v>38</v>
      </c>
      <c r="N23" s="1">
        <v>547</v>
      </c>
      <c r="O23" s="1">
        <v>758259</v>
      </c>
      <c r="P23" s="1">
        <v>21</v>
      </c>
      <c r="Q23" s="1">
        <v>21972</v>
      </c>
      <c r="R23" s="1">
        <v>710</v>
      </c>
      <c r="S23" s="1">
        <v>88</v>
      </c>
      <c r="T23" s="1">
        <v>7479</v>
      </c>
      <c r="U23" s="1">
        <v>15</v>
      </c>
      <c r="V23" s="1">
        <v>41</v>
      </c>
      <c r="W23" s="1">
        <v>0</v>
      </c>
      <c r="X23" s="1">
        <v>0</v>
      </c>
      <c r="Y23" s="1">
        <v>25382</v>
      </c>
      <c r="Z23" s="1">
        <v>62943</v>
      </c>
      <c r="AA23" s="1">
        <v>452</v>
      </c>
      <c r="AB23" s="1">
        <v>100</v>
      </c>
      <c r="AE23" s="1" t="s">
        <v>30</v>
      </c>
      <c r="AF23">
        <f t="shared" si="0"/>
        <v>1620623</v>
      </c>
    </row>
    <row r="24" spans="1:32" x14ac:dyDescent="0.3">
      <c r="A24" s="1" t="s">
        <v>31</v>
      </c>
      <c r="B24" s="1">
        <v>0</v>
      </c>
      <c r="C24" s="1">
        <v>0</v>
      </c>
      <c r="D24" s="1">
        <v>0</v>
      </c>
      <c r="E24" s="1">
        <v>0</v>
      </c>
      <c r="F24" s="1">
        <v>2968</v>
      </c>
      <c r="G24" s="1">
        <v>3148372</v>
      </c>
      <c r="H24" s="1">
        <v>0</v>
      </c>
      <c r="I24" s="1">
        <v>69867</v>
      </c>
      <c r="J24" s="1">
        <v>0</v>
      </c>
      <c r="K24" s="1">
        <v>0</v>
      </c>
      <c r="L24" s="1">
        <v>0</v>
      </c>
      <c r="M24" s="1">
        <v>14964</v>
      </c>
      <c r="N24" s="1">
        <v>0</v>
      </c>
      <c r="O24" s="1">
        <v>0</v>
      </c>
      <c r="P24" s="1">
        <v>87625</v>
      </c>
      <c r="Q24" s="1">
        <v>46490</v>
      </c>
      <c r="R24" s="1">
        <v>0</v>
      </c>
      <c r="S24" s="1">
        <v>3102</v>
      </c>
      <c r="T24" s="1">
        <v>0</v>
      </c>
      <c r="U24" s="1">
        <v>0</v>
      </c>
      <c r="V24" s="1">
        <v>239795</v>
      </c>
      <c r="W24" s="1">
        <v>85</v>
      </c>
      <c r="X24" s="1">
        <v>0</v>
      </c>
      <c r="Y24" s="1">
        <v>0</v>
      </c>
      <c r="Z24" s="1">
        <v>0</v>
      </c>
      <c r="AA24" s="1">
        <v>1702</v>
      </c>
      <c r="AB24" s="1">
        <v>0</v>
      </c>
      <c r="AE24" s="1" t="s">
        <v>31</v>
      </c>
      <c r="AF24">
        <f t="shared" si="0"/>
        <v>3614970</v>
      </c>
    </row>
    <row r="25" spans="1:32" x14ac:dyDescent="0.3">
      <c r="A25" s="1" t="s">
        <v>32</v>
      </c>
      <c r="B25" s="1">
        <v>0</v>
      </c>
      <c r="C25" s="1">
        <v>81</v>
      </c>
      <c r="D25" s="1">
        <v>84</v>
      </c>
      <c r="E25" s="1">
        <v>0</v>
      </c>
      <c r="F25" s="1">
        <v>938</v>
      </c>
      <c r="G25" s="1">
        <v>0</v>
      </c>
      <c r="H25" s="1">
        <v>0</v>
      </c>
      <c r="I25" s="1">
        <v>1121</v>
      </c>
      <c r="J25" s="1">
        <v>0</v>
      </c>
      <c r="K25" s="1">
        <v>835</v>
      </c>
      <c r="L25" s="1">
        <v>0</v>
      </c>
      <c r="M25" s="1">
        <v>1314</v>
      </c>
      <c r="N25" s="1">
        <v>0</v>
      </c>
      <c r="O25" s="1">
        <v>569</v>
      </c>
      <c r="P25" s="1">
        <v>0</v>
      </c>
      <c r="Q25" s="1">
        <v>18396</v>
      </c>
      <c r="R25" s="1">
        <v>11</v>
      </c>
      <c r="S25" s="1">
        <v>0</v>
      </c>
      <c r="T25" s="1">
        <v>170</v>
      </c>
      <c r="U25" s="1">
        <v>0</v>
      </c>
      <c r="V25" s="1">
        <v>0</v>
      </c>
      <c r="W25" s="1">
        <v>49</v>
      </c>
      <c r="X25" s="1">
        <v>493</v>
      </c>
      <c r="Y25" s="1">
        <v>0</v>
      </c>
      <c r="Z25" s="1">
        <v>96</v>
      </c>
      <c r="AA25" s="1">
        <v>191</v>
      </c>
      <c r="AB25" s="1">
        <v>0</v>
      </c>
      <c r="AE25" s="1" t="s">
        <v>32</v>
      </c>
      <c r="AF25">
        <f t="shared" si="0"/>
        <v>24348</v>
      </c>
    </row>
    <row r="26" spans="1:32" x14ac:dyDescent="0.3">
      <c r="A26" s="1" t="s">
        <v>34</v>
      </c>
      <c r="B26" s="1">
        <v>23</v>
      </c>
      <c r="C26" s="1">
        <v>0</v>
      </c>
      <c r="D26" s="1">
        <v>937</v>
      </c>
      <c r="E26" s="1">
        <v>0</v>
      </c>
      <c r="F26" s="1">
        <v>452917</v>
      </c>
      <c r="G26" s="1">
        <v>185</v>
      </c>
      <c r="H26" s="1">
        <v>0</v>
      </c>
      <c r="I26" s="1">
        <v>0</v>
      </c>
      <c r="J26" s="1">
        <v>0</v>
      </c>
      <c r="K26" s="1">
        <v>0</v>
      </c>
      <c r="L26" s="1">
        <v>45131</v>
      </c>
      <c r="M26" s="1">
        <v>0</v>
      </c>
      <c r="N26" s="1">
        <v>0</v>
      </c>
      <c r="O26" s="1">
        <v>76</v>
      </c>
      <c r="P26" s="1">
        <v>0</v>
      </c>
      <c r="Q26" s="1">
        <v>3149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28954</v>
      </c>
      <c r="X26" s="1">
        <v>0</v>
      </c>
      <c r="Y26" s="1">
        <v>579</v>
      </c>
      <c r="Z26" s="1">
        <v>0</v>
      </c>
      <c r="AA26" s="1">
        <v>0</v>
      </c>
      <c r="AB26" s="1">
        <v>0</v>
      </c>
      <c r="AE26" s="1" t="s">
        <v>34</v>
      </c>
      <c r="AF26">
        <f t="shared" si="0"/>
        <v>531951</v>
      </c>
    </row>
    <row r="27" spans="1:32" x14ac:dyDescent="0.3">
      <c r="A27" s="1" t="s">
        <v>35</v>
      </c>
      <c r="B27" s="1">
        <v>0</v>
      </c>
      <c r="C27" s="1">
        <v>0</v>
      </c>
      <c r="D27" s="1">
        <v>0</v>
      </c>
      <c r="E27" s="1">
        <v>0</v>
      </c>
      <c r="F27" s="1">
        <v>38709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3874</v>
      </c>
      <c r="O27" s="1">
        <v>0</v>
      </c>
      <c r="P27" s="1">
        <v>0</v>
      </c>
      <c r="Q27" s="1">
        <v>7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E27" s="1" t="s">
        <v>35</v>
      </c>
      <c r="AF27">
        <f t="shared" si="0"/>
        <v>42590</v>
      </c>
    </row>
    <row r="28" spans="1:32" x14ac:dyDescent="0.3">
      <c r="A28" s="1" t="s">
        <v>36</v>
      </c>
      <c r="B28" s="1">
        <v>0</v>
      </c>
      <c r="C28" s="1">
        <v>107379</v>
      </c>
      <c r="D28" s="1">
        <v>0</v>
      </c>
      <c r="E28" s="1">
        <v>0</v>
      </c>
      <c r="F28" s="1">
        <v>20086</v>
      </c>
      <c r="G28" s="1">
        <v>760</v>
      </c>
      <c r="H28" s="1">
        <v>2224898</v>
      </c>
      <c r="I28" s="1">
        <v>0</v>
      </c>
      <c r="J28" s="1">
        <v>175238</v>
      </c>
      <c r="K28" s="1">
        <v>1141221</v>
      </c>
      <c r="L28" s="1">
        <v>0</v>
      </c>
      <c r="M28" s="1">
        <v>0</v>
      </c>
      <c r="N28" s="1">
        <v>0</v>
      </c>
      <c r="O28" s="1">
        <v>1194</v>
      </c>
      <c r="P28" s="1">
        <v>760</v>
      </c>
      <c r="Q28" s="1">
        <v>0</v>
      </c>
      <c r="R28" s="1">
        <v>120299</v>
      </c>
      <c r="S28" s="1">
        <v>0</v>
      </c>
      <c r="T28" s="1">
        <v>31595</v>
      </c>
      <c r="U28" s="1">
        <v>108</v>
      </c>
      <c r="V28" s="1">
        <v>78390</v>
      </c>
      <c r="W28" s="1">
        <v>434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E28" s="1" t="s">
        <v>36</v>
      </c>
      <c r="AF28">
        <f t="shared" si="0"/>
        <v>3902362</v>
      </c>
    </row>
    <row r="31" spans="1:32" x14ac:dyDescent="0.3">
      <c r="AE31" s="2" t="s">
        <v>42</v>
      </c>
      <c r="AF31" s="2">
        <v>50286799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I9" sqref="I9:J9"/>
    </sheetView>
  </sheetViews>
  <sheetFormatPr defaultRowHeight="14.4" x14ac:dyDescent="0.3"/>
  <sheetData>
    <row r="1" spans="1:10" x14ac:dyDescent="0.3">
      <c r="A1" s="1"/>
      <c r="B1" s="1" t="s">
        <v>5</v>
      </c>
      <c r="C1" s="1" t="s">
        <v>16</v>
      </c>
      <c r="D1" s="1" t="s">
        <v>26</v>
      </c>
      <c r="E1" s="1" t="s">
        <v>33</v>
      </c>
      <c r="F1" s="1" t="s">
        <v>37</v>
      </c>
      <c r="G1" s="1" t="s">
        <v>41</v>
      </c>
      <c r="H1" s="1"/>
      <c r="I1" s="1"/>
    </row>
    <row r="2" spans="1:10" x14ac:dyDescent="0.3">
      <c r="A2" s="1" t="s">
        <v>5</v>
      </c>
      <c r="B2" s="1">
        <v>0</v>
      </c>
      <c r="C2" s="1">
        <v>45392</v>
      </c>
      <c r="D2" s="1">
        <v>58317</v>
      </c>
      <c r="E2" s="1">
        <v>85038</v>
      </c>
      <c r="F2" s="1">
        <v>138017</v>
      </c>
      <c r="G2" s="1">
        <v>3916</v>
      </c>
      <c r="H2" s="1"/>
      <c r="I2" s="1" t="s">
        <v>5</v>
      </c>
      <c r="J2">
        <f>+SUM(B2:G2)</f>
        <v>330680</v>
      </c>
    </row>
    <row r="3" spans="1:10" x14ac:dyDescent="0.3">
      <c r="A3" s="1" t="s">
        <v>16</v>
      </c>
      <c r="B3" s="1">
        <v>184175</v>
      </c>
      <c r="C3" s="1">
        <v>0</v>
      </c>
      <c r="D3" s="1">
        <v>1736</v>
      </c>
      <c r="E3" s="1">
        <v>0</v>
      </c>
      <c r="F3" s="1">
        <v>1038</v>
      </c>
      <c r="G3" s="1">
        <v>128083</v>
      </c>
      <c r="H3" s="1"/>
      <c r="I3" s="1" t="s">
        <v>16</v>
      </c>
      <c r="J3">
        <f t="shared" ref="J3:J7" si="0">+SUM(B3:G3)</f>
        <v>315032</v>
      </c>
    </row>
    <row r="4" spans="1:10" x14ac:dyDescent="0.3">
      <c r="A4" s="1" t="s">
        <v>26</v>
      </c>
      <c r="B4" s="1">
        <v>8298</v>
      </c>
      <c r="C4" s="1">
        <v>27951</v>
      </c>
      <c r="D4" s="1">
        <v>0</v>
      </c>
      <c r="E4" s="1">
        <v>508382</v>
      </c>
      <c r="F4" s="1">
        <v>177691</v>
      </c>
      <c r="G4" s="1">
        <v>27922</v>
      </c>
      <c r="H4" s="1"/>
      <c r="I4" s="1" t="s">
        <v>26</v>
      </c>
      <c r="J4">
        <f t="shared" si="0"/>
        <v>750244</v>
      </c>
    </row>
    <row r="5" spans="1:10" x14ac:dyDescent="0.3">
      <c r="A5" s="1" t="s">
        <v>33</v>
      </c>
      <c r="B5" s="1">
        <v>261563</v>
      </c>
      <c r="C5" s="1">
        <v>1551376</v>
      </c>
      <c r="D5" s="1">
        <v>662416</v>
      </c>
      <c r="E5" s="1">
        <v>0</v>
      </c>
      <c r="F5" s="1">
        <v>159203</v>
      </c>
      <c r="G5" s="1">
        <v>47921</v>
      </c>
      <c r="H5" s="1"/>
      <c r="I5" s="1" t="s">
        <v>33</v>
      </c>
      <c r="J5">
        <f t="shared" si="0"/>
        <v>2682479</v>
      </c>
    </row>
    <row r="6" spans="1:10" x14ac:dyDescent="0.3">
      <c r="A6" s="1" t="s">
        <v>37</v>
      </c>
      <c r="B6" s="1">
        <v>0</v>
      </c>
      <c r="C6" s="1">
        <v>0</v>
      </c>
      <c r="D6" s="1">
        <v>79996</v>
      </c>
      <c r="E6" s="1">
        <v>923</v>
      </c>
      <c r="F6" s="1">
        <v>0</v>
      </c>
      <c r="G6" s="1">
        <v>0</v>
      </c>
      <c r="H6" s="1"/>
      <c r="I6" s="1" t="s">
        <v>37</v>
      </c>
      <c r="J6">
        <f t="shared" si="0"/>
        <v>80919</v>
      </c>
    </row>
    <row r="7" spans="1:10" x14ac:dyDescent="0.3">
      <c r="A7" s="1" t="s">
        <v>41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/>
      <c r="I7" s="1" t="s">
        <v>41</v>
      </c>
      <c r="J7">
        <f t="shared" si="0"/>
        <v>0</v>
      </c>
    </row>
    <row r="8" spans="1:10" x14ac:dyDescent="0.3">
      <c r="A8" s="1"/>
      <c r="B8" s="1"/>
      <c r="C8" s="1"/>
      <c r="D8" s="1"/>
      <c r="E8" s="1"/>
      <c r="F8" s="1"/>
      <c r="G8" s="1"/>
      <c r="H8" s="1"/>
      <c r="I8" s="1"/>
    </row>
    <row r="9" spans="1:10" x14ac:dyDescent="0.3">
      <c r="I9" s="3" t="s">
        <v>42</v>
      </c>
      <c r="J9" s="3">
        <v>4159354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I10" sqref="I10:J10"/>
    </sheetView>
  </sheetViews>
  <sheetFormatPr defaultRowHeight="14.4" x14ac:dyDescent="0.3"/>
  <sheetData>
    <row r="1" spans="1:10" x14ac:dyDescent="0.3">
      <c r="A1" s="1"/>
      <c r="B1" s="1" t="s">
        <v>0</v>
      </c>
      <c r="C1" s="1" t="s">
        <v>4</v>
      </c>
      <c r="D1" s="1" t="s">
        <v>14</v>
      </c>
      <c r="E1" s="1" t="s">
        <v>28</v>
      </c>
      <c r="F1" s="1" t="s">
        <v>29</v>
      </c>
      <c r="G1" s="1" t="s">
        <v>40</v>
      </c>
      <c r="I1" s="1"/>
    </row>
    <row r="2" spans="1:10" x14ac:dyDescent="0.3">
      <c r="A2" s="1" t="s">
        <v>0</v>
      </c>
      <c r="B2" s="1">
        <v>0</v>
      </c>
      <c r="C2" s="1">
        <v>0</v>
      </c>
      <c r="D2" s="1">
        <v>0</v>
      </c>
      <c r="E2" s="1">
        <v>0</v>
      </c>
      <c r="F2" s="1">
        <v>255264</v>
      </c>
      <c r="G2" s="1">
        <v>4209</v>
      </c>
      <c r="I2" s="1" t="s">
        <v>0</v>
      </c>
      <c r="J2">
        <f>+SUM(B2:G2)</f>
        <v>259473</v>
      </c>
    </row>
    <row r="3" spans="1:10" x14ac:dyDescent="0.3">
      <c r="A3" s="1" t="s">
        <v>4</v>
      </c>
      <c r="B3" s="1">
        <v>0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I3" s="1" t="s">
        <v>4</v>
      </c>
      <c r="J3">
        <f t="shared" ref="J3:J7" si="0">+SUM(B3:G3)</f>
        <v>0</v>
      </c>
    </row>
    <row r="4" spans="1:10" x14ac:dyDescent="0.3">
      <c r="A4" s="1" t="s">
        <v>14</v>
      </c>
      <c r="B4" s="1">
        <v>1896</v>
      </c>
      <c r="C4" s="1">
        <v>30315</v>
      </c>
      <c r="D4" s="1">
        <v>0</v>
      </c>
      <c r="E4" s="1">
        <v>28061</v>
      </c>
      <c r="F4" s="1">
        <v>1221</v>
      </c>
      <c r="G4" s="1">
        <v>4689</v>
      </c>
      <c r="I4" s="1" t="s">
        <v>14</v>
      </c>
      <c r="J4">
        <f t="shared" si="0"/>
        <v>66182</v>
      </c>
    </row>
    <row r="5" spans="1:10" x14ac:dyDescent="0.3">
      <c r="A5" s="1" t="s">
        <v>28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I5" s="1" t="s">
        <v>28</v>
      </c>
      <c r="J5">
        <f t="shared" si="0"/>
        <v>0</v>
      </c>
    </row>
    <row r="6" spans="1:10" x14ac:dyDescent="0.3">
      <c r="A6" s="1" t="s">
        <v>29</v>
      </c>
      <c r="B6" s="1">
        <v>234311</v>
      </c>
      <c r="C6" s="1">
        <v>0</v>
      </c>
      <c r="D6" s="1">
        <v>825</v>
      </c>
      <c r="E6" s="1">
        <v>0</v>
      </c>
      <c r="F6" s="1">
        <v>0</v>
      </c>
      <c r="G6" s="1">
        <v>9584</v>
      </c>
      <c r="I6" s="1" t="s">
        <v>29</v>
      </c>
      <c r="J6">
        <f t="shared" si="0"/>
        <v>244720</v>
      </c>
    </row>
    <row r="7" spans="1:10" x14ac:dyDescent="0.3">
      <c r="A7" s="1" t="s">
        <v>40</v>
      </c>
      <c r="B7" s="1">
        <v>19328</v>
      </c>
      <c r="C7" s="1">
        <v>0</v>
      </c>
      <c r="D7" s="1">
        <v>825520</v>
      </c>
      <c r="E7" s="1">
        <v>0</v>
      </c>
      <c r="F7" s="1">
        <v>9921</v>
      </c>
      <c r="G7" s="1">
        <v>0</v>
      </c>
      <c r="I7" s="1" t="s">
        <v>40</v>
      </c>
      <c r="J7">
        <f t="shared" si="0"/>
        <v>854769</v>
      </c>
    </row>
    <row r="8" spans="1:10" x14ac:dyDescent="0.3">
      <c r="A8" s="1"/>
      <c r="B8" s="1"/>
      <c r="C8" s="1"/>
      <c r="D8" s="1"/>
      <c r="E8" s="1"/>
      <c r="F8" s="1"/>
      <c r="G8" s="1"/>
      <c r="I8" s="1"/>
    </row>
    <row r="9" spans="1:10" x14ac:dyDescent="0.3">
      <c r="A9" s="1"/>
      <c r="B9" s="1"/>
      <c r="C9" s="1"/>
      <c r="D9" s="1"/>
      <c r="E9" s="1"/>
      <c r="F9" s="1"/>
      <c r="G9" s="1"/>
      <c r="I9" s="1"/>
    </row>
    <row r="10" spans="1:10" x14ac:dyDescent="0.3">
      <c r="I10" s="2" t="s">
        <v>42</v>
      </c>
      <c r="J10" s="2">
        <v>1425144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F5" sqref="F5"/>
    </sheetView>
  </sheetViews>
  <sheetFormatPr defaultRowHeight="14.4" x14ac:dyDescent="0.3"/>
  <sheetData>
    <row r="1" spans="1:4" x14ac:dyDescent="0.3">
      <c r="A1" s="1"/>
      <c r="B1" s="1" t="s">
        <v>24</v>
      </c>
      <c r="C1" s="1" t="s">
        <v>38</v>
      </c>
      <c r="D1" s="1" t="s">
        <v>39</v>
      </c>
    </row>
    <row r="2" spans="1:4" x14ac:dyDescent="0.3">
      <c r="A2" s="1" t="s">
        <v>24</v>
      </c>
      <c r="B2" s="1">
        <v>0</v>
      </c>
      <c r="C2" s="1">
        <v>0</v>
      </c>
      <c r="D2" s="1">
        <v>0</v>
      </c>
    </row>
    <row r="3" spans="1:4" x14ac:dyDescent="0.3">
      <c r="A3" s="1" t="s">
        <v>38</v>
      </c>
      <c r="B3" s="1">
        <v>0</v>
      </c>
      <c r="C3" s="1">
        <v>0</v>
      </c>
      <c r="D3" s="1">
        <v>0</v>
      </c>
    </row>
    <row r="4" spans="1:4" x14ac:dyDescent="0.3">
      <c r="A4" s="1" t="s">
        <v>39</v>
      </c>
      <c r="B4" s="1">
        <v>0</v>
      </c>
      <c r="C4" s="1">
        <v>0</v>
      </c>
      <c r="D4" s="1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0"/>
  <sheetViews>
    <sheetView workbookViewId="0">
      <selection activeCell="M30" sqref="M30"/>
    </sheetView>
  </sheetViews>
  <sheetFormatPr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  <row r="7" spans="1:1" x14ac:dyDescent="0.3">
      <c r="A7" t="s">
        <v>49</v>
      </c>
    </row>
    <row r="8" spans="1:1" x14ac:dyDescent="0.3">
      <c r="A8" t="s">
        <v>50</v>
      </c>
    </row>
    <row r="9" spans="1:1" x14ac:dyDescent="0.3">
      <c r="A9" t="s">
        <v>51</v>
      </c>
    </row>
    <row r="10" spans="1:1" x14ac:dyDescent="0.3">
      <c r="A10" t="s">
        <v>52</v>
      </c>
    </row>
    <row r="11" spans="1:1" x14ac:dyDescent="0.3">
      <c r="A11" t="s">
        <v>53</v>
      </c>
    </row>
    <row r="12" spans="1:1" x14ac:dyDescent="0.3">
      <c r="A12" t="s">
        <v>54</v>
      </c>
    </row>
    <row r="13" spans="1:1" x14ac:dyDescent="0.3">
      <c r="A13" t="s">
        <v>55</v>
      </c>
    </row>
    <row r="14" spans="1:1" x14ac:dyDescent="0.3">
      <c r="A14" t="s">
        <v>56</v>
      </c>
    </row>
    <row r="15" spans="1:1" x14ac:dyDescent="0.3">
      <c r="A15" t="s">
        <v>57</v>
      </c>
    </row>
    <row r="16" spans="1:1" x14ac:dyDescent="0.3">
      <c r="A16" t="s">
        <v>58</v>
      </c>
    </row>
    <row r="17" spans="1:1" x14ac:dyDescent="0.3">
      <c r="A17" t="s">
        <v>59</v>
      </c>
    </row>
    <row r="18" spans="1:1" x14ac:dyDescent="0.3">
      <c r="A18" t="s">
        <v>60</v>
      </c>
    </row>
    <row r="19" spans="1:1" x14ac:dyDescent="0.3">
      <c r="A19" t="s">
        <v>61</v>
      </c>
    </row>
    <row r="20" spans="1:1" x14ac:dyDescent="0.3">
      <c r="A20" t="s">
        <v>62</v>
      </c>
    </row>
    <row r="21" spans="1:1" x14ac:dyDescent="0.3">
      <c r="A21" t="s">
        <v>63</v>
      </c>
    </row>
    <row r="22" spans="1:1" x14ac:dyDescent="0.3">
      <c r="A22" t="s">
        <v>64</v>
      </c>
    </row>
    <row r="23" spans="1:1" x14ac:dyDescent="0.3">
      <c r="A23" t="s">
        <v>65</v>
      </c>
    </row>
    <row r="24" spans="1:1" x14ac:dyDescent="0.3">
      <c r="A24" t="s">
        <v>66</v>
      </c>
    </row>
    <row r="25" spans="1:1" x14ac:dyDescent="0.3">
      <c r="A25" t="s">
        <v>67</v>
      </c>
    </row>
    <row r="26" spans="1:1" x14ac:dyDescent="0.3">
      <c r="A26" t="s">
        <v>68</v>
      </c>
    </row>
    <row r="27" spans="1:1" x14ac:dyDescent="0.3">
      <c r="A27" t="s">
        <v>69</v>
      </c>
    </row>
    <row r="28" spans="1:1" x14ac:dyDescent="0.3">
      <c r="A28" t="s">
        <v>70</v>
      </c>
    </row>
    <row r="29" spans="1:1" x14ac:dyDescent="0.3">
      <c r="A29" t="s">
        <v>71</v>
      </c>
    </row>
    <row r="30" spans="1:1" x14ac:dyDescent="0.3">
      <c r="A30" t="s">
        <v>72</v>
      </c>
    </row>
    <row r="31" spans="1:1" x14ac:dyDescent="0.3">
      <c r="A31" t="s">
        <v>73</v>
      </c>
    </row>
    <row r="32" spans="1:1" x14ac:dyDescent="0.3">
      <c r="A32" t="s">
        <v>74</v>
      </c>
    </row>
    <row r="33" spans="1:1" x14ac:dyDescent="0.3">
      <c r="A33" t="s">
        <v>75</v>
      </c>
    </row>
    <row r="34" spans="1:1" x14ac:dyDescent="0.3">
      <c r="A34" t="s">
        <v>76</v>
      </c>
    </row>
    <row r="35" spans="1:1" x14ac:dyDescent="0.3">
      <c r="A35" t="s">
        <v>77</v>
      </c>
    </row>
    <row r="36" spans="1:1" x14ac:dyDescent="0.3">
      <c r="A36" t="s">
        <v>78</v>
      </c>
    </row>
    <row r="37" spans="1:1" x14ac:dyDescent="0.3">
      <c r="A37" t="s">
        <v>79</v>
      </c>
    </row>
    <row r="38" spans="1:1" x14ac:dyDescent="0.3">
      <c r="A38" t="s">
        <v>80</v>
      </c>
    </row>
    <row r="39" spans="1:1" x14ac:dyDescent="0.3">
      <c r="A39" t="s">
        <v>81</v>
      </c>
    </row>
    <row r="40" spans="1:1" x14ac:dyDescent="0.3">
      <c r="A40" t="s">
        <v>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0"/>
  <sheetViews>
    <sheetView workbookViewId="0">
      <selection sqref="A1:A1048576"/>
    </sheetView>
  </sheetViews>
  <sheetFormatPr defaultRowHeight="14.4" x14ac:dyDescent="0.3"/>
  <sheetData>
    <row r="1" spans="1:40" x14ac:dyDescent="0.3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40</v>
      </c>
      <c r="AN1" t="s">
        <v>41</v>
      </c>
    </row>
    <row r="2" spans="1:40" x14ac:dyDescent="0.3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 s="4">
        <v>4.7726243223395395E-7</v>
      </c>
      <c r="J2">
        <v>0</v>
      </c>
      <c r="K2" s="4">
        <v>2.1874528144056201E-7</v>
      </c>
      <c r="L2" s="4">
        <v>3.6470804196544699E-5</v>
      </c>
      <c r="M2">
        <v>0</v>
      </c>
      <c r="N2">
        <v>0</v>
      </c>
      <c r="O2" s="4">
        <v>4.94364336055671E-5</v>
      </c>
      <c r="P2">
        <v>1.33039187618935E-3</v>
      </c>
      <c r="Q2">
        <v>0</v>
      </c>
      <c r="R2">
        <v>0</v>
      </c>
      <c r="S2">
        <v>0</v>
      </c>
      <c r="T2">
        <v>0</v>
      </c>
      <c r="U2" s="4">
        <v>2.7442589853452302E-6</v>
      </c>
      <c r="V2" s="4">
        <v>2.87152896727429E-5</v>
      </c>
      <c r="W2">
        <v>0</v>
      </c>
      <c r="X2">
        <v>0</v>
      </c>
      <c r="Y2">
        <v>0</v>
      </c>
      <c r="Z2">
        <v>0</v>
      </c>
      <c r="AA2">
        <v>1.0330690775538699E-2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1.7390440919431201E-2</v>
      </c>
      <c r="AI2">
        <v>0</v>
      </c>
      <c r="AJ2">
        <v>0</v>
      </c>
      <c r="AK2" s="4">
        <v>1.2736941160243601E-4</v>
      </c>
      <c r="AL2">
        <v>0</v>
      </c>
      <c r="AM2">
        <v>1.0608752519043601E-2</v>
      </c>
      <c r="AN2">
        <v>0</v>
      </c>
    </row>
    <row r="3" spans="1:40" x14ac:dyDescent="0.3">
      <c r="A3" t="s">
        <v>1</v>
      </c>
      <c r="B3">
        <v>0</v>
      </c>
      <c r="C3">
        <v>0</v>
      </c>
      <c r="D3" s="4">
        <v>1.2836370833625699E-4</v>
      </c>
      <c r="E3" s="4">
        <v>5.57800467673434E-5</v>
      </c>
      <c r="F3">
        <v>0</v>
      </c>
      <c r="G3">
        <v>0</v>
      </c>
      <c r="H3">
        <v>0</v>
      </c>
      <c r="I3">
        <v>1.44097459852236E-3</v>
      </c>
      <c r="J3">
        <v>6.8438836204308797E-3</v>
      </c>
      <c r="K3" s="4">
        <v>8.0538035439479795E-6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1.0065066977120499E-3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8.1976277484941795E-2</v>
      </c>
      <c r="AN3">
        <v>0</v>
      </c>
    </row>
    <row r="4" spans="1:40" x14ac:dyDescent="0.3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2.2665538927439201E-2</v>
      </c>
      <c r="H4">
        <v>0</v>
      </c>
      <c r="I4">
        <v>7.2443266870098402E-3</v>
      </c>
      <c r="J4">
        <v>1.52604264988113E-2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 s="4">
        <v>5.40708965863449E-4</v>
      </c>
      <c r="S4">
        <v>0</v>
      </c>
      <c r="T4">
        <v>0</v>
      </c>
      <c r="U4">
        <v>0</v>
      </c>
      <c r="V4">
        <v>4.3740107617508102E-3</v>
      </c>
      <c r="W4">
        <v>0</v>
      </c>
      <c r="X4">
        <v>0</v>
      </c>
      <c r="Y4">
        <v>0</v>
      </c>
      <c r="Z4">
        <v>0</v>
      </c>
      <c r="AA4">
        <v>0</v>
      </c>
      <c r="AB4">
        <v>8.8189546524923904E-3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4.9915950890450702</v>
      </c>
      <c r="AM4">
        <v>3.41846157300595E-2</v>
      </c>
      <c r="AN4">
        <v>0</v>
      </c>
    </row>
    <row r="5" spans="1:40" x14ac:dyDescent="0.3">
      <c r="A5" t="s">
        <v>3</v>
      </c>
      <c r="B5">
        <v>0</v>
      </c>
      <c r="C5">
        <v>0</v>
      </c>
      <c r="D5" s="4">
        <v>1.9987352943264401E-4</v>
      </c>
      <c r="E5">
        <v>0</v>
      </c>
      <c r="F5">
        <v>0</v>
      </c>
      <c r="G5" s="4">
        <v>2.4715376474327501E-4</v>
      </c>
      <c r="H5">
        <v>0</v>
      </c>
      <c r="I5" s="4">
        <v>1.39201542734903E-7</v>
      </c>
      <c r="J5" s="4">
        <v>4.60160528412238E-4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 s="4">
        <v>6.6419021819225302E-5</v>
      </c>
      <c r="R5">
        <v>0</v>
      </c>
      <c r="S5">
        <v>0</v>
      </c>
      <c r="T5" s="4">
        <v>1.9090497289358099E-6</v>
      </c>
      <c r="U5">
        <v>0</v>
      </c>
      <c r="V5">
        <v>0</v>
      </c>
      <c r="W5">
        <v>0</v>
      </c>
      <c r="X5" s="4">
        <v>2.1794984405350599E-5</v>
      </c>
      <c r="Y5">
        <v>0</v>
      </c>
      <c r="Z5">
        <v>0</v>
      </c>
      <c r="AA5">
        <v>0</v>
      </c>
      <c r="AB5" s="4">
        <v>1.13349827655564E-6</v>
      </c>
      <c r="AC5">
        <v>0</v>
      </c>
      <c r="AD5">
        <v>0</v>
      </c>
      <c r="AE5" s="4">
        <v>3.6987838498131398E-5</v>
      </c>
      <c r="AF5">
        <v>0</v>
      </c>
      <c r="AG5" s="4">
        <v>1.67041851281884E-6</v>
      </c>
      <c r="AH5">
        <v>0</v>
      </c>
      <c r="AI5" s="4">
        <v>1.86331207918006E-5</v>
      </c>
      <c r="AJ5">
        <v>0</v>
      </c>
      <c r="AK5">
        <v>0</v>
      </c>
      <c r="AL5">
        <v>0</v>
      </c>
      <c r="AM5">
        <v>0</v>
      </c>
      <c r="AN5">
        <v>0</v>
      </c>
    </row>
    <row r="6" spans="1:40" x14ac:dyDescent="0.3">
      <c r="A6" t="s">
        <v>4</v>
      </c>
      <c r="B6">
        <v>0</v>
      </c>
      <c r="C6" s="4">
        <v>4.5481121198428202E-4</v>
      </c>
      <c r="D6" s="4">
        <v>6.1228792868681101E-5</v>
      </c>
      <c r="E6">
        <v>0</v>
      </c>
      <c r="F6">
        <v>0</v>
      </c>
      <c r="G6">
        <v>0</v>
      </c>
      <c r="H6">
        <v>0</v>
      </c>
      <c r="I6" s="4">
        <v>3.7823047754540902E-5</v>
      </c>
      <c r="J6">
        <v>1.71993250156964E-2</v>
      </c>
      <c r="K6" s="4">
        <v>1.1931560805848801E-7</v>
      </c>
      <c r="L6" s="4">
        <v>2.9429194727626201E-4</v>
      </c>
      <c r="M6">
        <v>0</v>
      </c>
      <c r="N6" s="4">
        <v>3.07237690750608E-4</v>
      </c>
      <c r="O6">
        <v>1.2669925560384101E-2</v>
      </c>
      <c r="P6">
        <v>2.1271534665970499E-2</v>
      </c>
      <c r="Q6">
        <v>0</v>
      </c>
      <c r="R6">
        <v>0</v>
      </c>
      <c r="S6">
        <v>0</v>
      </c>
      <c r="T6">
        <v>0</v>
      </c>
      <c r="U6" s="4">
        <v>1.13349827655564E-6</v>
      </c>
      <c r="V6">
        <v>1.0522841193371601E-3</v>
      </c>
      <c r="W6">
        <v>0</v>
      </c>
      <c r="X6">
        <v>0</v>
      </c>
      <c r="Y6">
        <v>0</v>
      </c>
      <c r="Z6">
        <v>0</v>
      </c>
      <c r="AA6">
        <v>0</v>
      </c>
      <c r="AB6">
        <v>8.4324913979909495E-3</v>
      </c>
      <c r="AC6">
        <v>0</v>
      </c>
      <c r="AD6">
        <v>0</v>
      </c>
      <c r="AE6" s="4">
        <v>6.8805333980395097E-6</v>
      </c>
      <c r="AF6" s="4">
        <v>1.70820178870402E-5</v>
      </c>
      <c r="AG6">
        <v>0</v>
      </c>
      <c r="AH6">
        <v>2.1093900639378101E-2</v>
      </c>
      <c r="AI6" s="4">
        <v>1.3323576233197899E-6</v>
      </c>
      <c r="AJ6">
        <v>0</v>
      </c>
      <c r="AK6" s="4">
        <v>3.3249282778965501E-4</v>
      </c>
      <c r="AL6">
        <v>0</v>
      </c>
      <c r="AM6">
        <v>0</v>
      </c>
      <c r="AN6">
        <v>0</v>
      </c>
    </row>
    <row r="7" spans="1:40" x14ac:dyDescent="0.3">
      <c r="A7" t="s">
        <v>5</v>
      </c>
      <c r="B7">
        <v>4.9850401082276598E-2</v>
      </c>
      <c r="C7" s="4">
        <v>5.3294304932791598E-6</v>
      </c>
      <c r="D7">
        <v>0</v>
      </c>
      <c r="E7">
        <v>0</v>
      </c>
      <c r="F7" s="4">
        <v>5.1924577446208898E-5</v>
      </c>
      <c r="G7">
        <v>0</v>
      </c>
      <c r="H7">
        <v>0</v>
      </c>
      <c r="I7">
        <v>0</v>
      </c>
      <c r="J7">
        <v>6.4311510462218904E-3</v>
      </c>
      <c r="K7" s="4">
        <v>1.08756176745312E-4</v>
      </c>
      <c r="L7">
        <v>0</v>
      </c>
      <c r="M7">
        <v>0</v>
      </c>
      <c r="N7" s="4">
        <v>3.4064606100698498E-5</v>
      </c>
      <c r="O7">
        <v>0</v>
      </c>
      <c r="P7">
        <v>0</v>
      </c>
      <c r="Q7">
        <v>0</v>
      </c>
      <c r="R7">
        <v>3.3366479506192502E-2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4.24404847483527E-2</v>
      </c>
      <c r="AI7">
        <v>0</v>
      </c>
      <c r="AJ7" s="4">
        <v>1.59843142929021E-4</v>
      </c>
      <c r="AK7" s="4">
        <v>1.27647814687906E-4</v>
      </c>
      <c r="AL7">
        <v>0</v>
      </c>
      <c r="AM7">
        <v>0</v>
      </c>
      <c r="AN7">
        <v>0</v>
      </c>
    </row>
    <row r="8" spans="1:40" x14ac:dyDescent="0.3">
      <c r="A8" t="s">
        <v>6</v>
      </c>
      <c r="B8">
        <v>0</v>
      </c>
      <c r="C8">
        <v>0</v>
      </c>
      <c r="D8" s="4">
        <v>8.7895831269753293E-6</v>
      </c>
      <c r="E8">
        <v>0</v>
      </c>
      <c r="F8">
        <v>0</v>
      </c>
      <c r="G8">
        <v>0</v>
      </c>
      <c r="H8">
        <v>0</v>
      </c>
      <c r="I8">
        <v>0</v>
      </c>
      <c r="J8" s="4">
        <v>2.48574183455184E-6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 s="4">
        <v>1.8804139830017801E-4</v>
      </c>
      <c r="R8">
        <v>0</v>
      </c>
      <c r="S8">
        <v>0</v>
      </c>
      <c r="T8">
        <v>0</v>
      </c>
      <c r="U8">
        <v>0</v>
      </c>
      <c r="V8" s="4">
        <v>2.16060680259246E-4</v>
      </c>
      <c r="W8">
        <v>0</v>
      </c>
      <c r="X8">
        <v>0</v>
      </c>
      <c r="Y8">
        <v>0</v>
      </c>
      <c r="Z8">
        <v>0</v>
      </c>
      <c r="AA8">
        <v>0</v>
      </c>
      <c r="AB8" s="4">
        <v>2.9828902014622102E-7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</row>
    <row r="9" spans="1:40" x14ac:dyDescent="0.3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1.03989491588218E-3</v>
      </c>
      <c r="Q9">
        <v>0</v>
      </c>
      <c r="R9">
        <v>0</v>
      </c>
      <c r="S9">
        <v>0</v>
      </c>
      <c r="T9">
        <v>0</v>
      </c>
      <c r="U9">
        <v>0</v>
      </c>
      <c r="V9" s="4">
        <v>8.94071623051608E-4</v>
      </c>
      <c r="W9">
        <v>0</v>
      </c>
      <c r="X9">
        <v>0</v>
      </c>
      <c r="Y9">
        <v>0</v>
      </c>
      <c r="Z9">
        <v>0</v>
      </c>
      <c r="AA9">
        <v>0</v>
      </c>
      <c r="AB9">
        <v>7.8786482313181194E-3</v>
      </c>
      <c r="AC9">
        <v>0</v>
      </c>
      <c r="AD9">
        <v>0</v>
      </c>
      <c r="AE9">
        <v>0</v>
      </c>
      <c r="AF9" s="4">
        <v>1.7022360083011E-5</v>
      </c>
      <c r="AG9" s="4">
        <v>1.8653006726477E-5</v>
      </c>
      <c r="AH9" s="4">
        <v>4.9358626363613198E-4</v>
      </c>
      <c r="AI9">
        <v>1.13067447383159E-3</v>
      </c>
      <c r="AJ9" s="4">
        <v>7.6976464538933901E-4</v>
      </c>
      <c r="AK9" s="4">
        <v>8.4336248962675007E-5</v>
      </c>
      <c r="AL9">
        <v>1.5327488355162799</v>
      </c>
      <c r="AM9">
        <v>0</v>
      </c>
      <c r="AN9">
        <v>0</v>
      </c>
    </row>
    <row r="10" spans="1:40" x14ac:dyDescent="0.3">
      <c r="A10" t="s">
        <v>8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 s="4">
        <v>4.1591432375721502E-4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0.10336698901833</v>
      </c>
      <c r="AC10">
        <v>0</v>
      </c>
      <c r="AD10">
        <v>0</v>
      </c>
      <c r="AE10">
        <v>0</v>
      </c>
      <c r="AF10">
        <v>6.2552241593265806E-2</v>
      </c>
      <c r="AG10">
        <v>0</v>
      </c>
      <c r="AH10">
        <v>1.5535345152155801E-2</v>
      </c>
      <c r="AI10">
        <v>0</v>
      </c>
      <c r="AJ10">
        <v>0</v>
      </c>
      <c r="AK10">
        <v>0</v>
      </c>
      <c r="AL10" s="4">
        <v>2.4042195013937201E-6</v>
      </c>
      <c r="AM10">
        <v>1.2687840667329E-2</v>
      </c>
      <c r="AN10">
        <v>0</v>
      </c>
    </row>
    <row r="11" spans="1:40" x14ac:dyDescent="0.3">
      <c r="A11" t="s">
        <v>9</v>
      </c>
      <c r="B11">
        <v>0</v>
      </c>
      <c r="C11">
        <v>0</v>
      </c>
      <c r="D11" s="4">
        <v>2.0283653369943002E-6</v>
      </c>
      <c r="E11">
        <v>0</v>
      </c>
      <c r="F11">
        <v>0</v>
      </c>
      <c r="G11">
        <v>0</v>
      </c>
      <c r="H11">
        <v>0</v>
      </c>
      <c r="I11">
        <v>0</v>
      </c>
      <c r="J11">
        <v>1.2652624797215601E-3</v>
      </c>
      <c r="K11">
        <v>0</v>
      </c>
      <c r="L11">
        <v>0</v>
      </c>
      <c r="M11">
        <v>0</v>
      </c>
      <c r="N11" s="4">
        <v>9.1475299511507903E-7</v>
      </c>
      <c r="O11" s="4">
        <v>8.2301917845277797E-4</v>
      </c>
      <c r="P11" s="4">
        <v>8.4202017480338799E-6</v>
      </c>
      <c r="Q11">
        <v>0</v>
      </c>
      <c r="R11">
        <v>0</v>
      </c>
      <c r="S11">
        <v>0</v>
      </c>
      <c r="T11">
        <v>0</v>
      </c>
      <c r="U11">
        <v>0</v>
      </c>
      <c r="V11" s="4">
        <v>4.2611580824621499E-4</v>
      </c>
      <c r="W11">
        <v>0</v>
      </c>
      <c r="X11">
        <v>0</v>
      </c>
      <c r="Y11">
        <v>0</v>
      </c>
      <c r="Z11">
        <v>0</v>
      </c>
      <c r="AA11">
        <v>0</v>
      </c>
      <c r="AB11" s="4">
        <v>7.7000327660545599E-4</v>
      </c>
      <c r="AC11">
        <v>0</v>
      </c>
      <c r="AD11">
        <v>0</v>
      </c>
      <c r="AE11">
        <v>0</v>
      </c>
      <c r="AF11">
        <v>0</v>
      </c>
      <c r="AG11">
        <v>0</v>
      </c>
      <c r="AH11" s="4">
        <v>4.9358626363613198E-4</v>
      </c>
      <c r="AI11">
        <v>0</v>
      </c>
      <c r="AJ11">
        <v>0</v>
      </c>
      <c r="AK11">
        <v>4.4167337038096201E-2</v>
      </c>
      <c r="AL11">
        <v>0</v>
      </c>
      <c r="AM11">
        <v>0</v>
      </c>
      <c r="AN11">
        <v>0</v>
      </c>
    </row>
    <row r="12" spans="1:40" x14ac:dyDescent="0.3">
      <c r="A12" t="s">
        <v>10</v>
      </c>
      <c r="B12">
        <v>0</v>
      </c>
      <c r="C12" s="4">
        <v>1.07741994076815E-4</v>
      </c>
      <c r="D12" s="4">
        <v>2.7124414898629701E-5</v>
      </c>
      <c r="E12">
        <v>0</v>
      </c>
      <c r="F12">
        <v>0</v>
      </c>
      <c r="G12">
        <v>5.40569521132368E-2</v>
      </c>
      <c r="H12">
        <v>0</v>
      </c>
      <c r="I12" s="4">
        <v>7.5566551770376101E-7</v>
      </c>
      <c r="J12">
        <v>5.7643358846523503E-3</v>
      </c>
      <c r="K12" s="4">
        <v>2.5851715079339199E-7</v>
      </c>
      <c r="L12">
        <v>0</v>
      </c>
      <c r="M12">
        <v>0</v>
      </c>
      <c r="N12">
        <v>0</v>
      </c>
      <c r="O12">
        <v>0</v>
      </c>
      <c r="P12">
        <v>0.112967531702059</v>
      </c>
      <c r="Q12">
        <v>0</v>
      </c>
      <c r="R12">
        <v>0</v>
      </c>
      <c r="S12">
        <v>0</v>
      </c>
      <c r="T12">
        <v>0</v>
      </c>
      <c r="U12">
        <v>0</v>
      </c>
      <c r="V12">
        <v>2.8927691341021699E-2</v>
      </c>
      <c r="W12">
        <v>0</v>
      </c>
      <c r="X12">
        <v>0</v>
      </c>
      <c r="Y12">
        <v>0</v>
      </c>
      <c r="Z12">
        <v>0</v>
      </c>
      <c r="AA12">
        <v>0</v>
      </c>
      <c r="AB12">
        <v>2.32808614443723E-3</v>
      </c>
      <c r="AC12">
        <v>0</v>
      </c>
      <c r="AD12">
        <v>0</v>
      </c>
      <c r="AE12">
        <v>0</v>
      </c>
      <c r="AF12">
        <v>0</v>
      </c>
      <c r="AG12" s="4">
        <v>2.2292132772260901E-5</v>
      </c>
      <c r="AH12">
        <v>4.64175446475582E-2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</row>
    <row r="13" spans="1:40" x14ac:dyDescent="0.3">
      <c r="A13" t="s">
        <v>11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 s="4">
        <v>4.5393623085852002E-4</v>
      </c>
      <c r="K13">
        <v>0</v>
      </c>
      <c r="L13">
        <v>0</v>
      </c>
      <c r="M13">
        <v>0</v>
      </c>
      <c r="N13">
        <v>0</v>
      </c>
      <c r="O13" s="4">
        <v>5.9898423838828903E-4</v>
      </c>
      <c r="P13" s="4">
        <v>3.5084173950141101E-6</v>
      </c>
      <c r="Q13">
        <v>0</v>
      </c>
      <c r="R13">
        <v>0</v>
      </c>
      <c r="S13">
        <v>0</v>
      </c>
      <c r="T13">
        <v>0</v>
      </c>
      <c r="U13">
        <v>0</v>
      </c>
      <c r="V13" s="4">
        <v>1.55706868516327E-4</v>
      </c>
      <c r="W13">
        <v>0</v>
      </c>
      <c r="X13">
        <v>0</v>
      </c>
      <c r="Y13">
        <v>1.45494844481948E-2</v>
      </c>
      <c r="Z13">
        <v>0</v>
      </c>
      <c r="AA13">
        <v>0</v>
      </c>
      <c r="AB13" s="4">
        <v>3.38060889499051E-7</v>
      </c>
      <c r="AC13">
        <v>0</v>
      </c>
      <c r="AD13">
        <v>0</v>
      </c>
      <c r="AE13" s="4">
        <v>5.0689247490181203E-5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3.45100510374502E-3</v>
      </c>
      <c r="AL13">
        <v>0</v>
      </c>
      <c r="AM13">
        <v>0</v>
      </c>
      <c r="AN13">
        <v>0</v>
      </c>
    </row>
    <row r="14" spans="1:40" x14ac:dyDescent="0.3">
      <c r="A14" t="s">
        <v>12</v>
      </c>
      <c r="B14">
        <v>0</v>
      </c>
      <c r="C14">
        <v>0</v>
      </c>
      <c r="D14" s="4">
        <v>6.9004193327159202E-6</v>
      </c>
      <c r="E14">
        <v>0</v>
      </c>
      <c r="F14">
        <v>0</v>
      </c>
      <c r="G14">
        <v>0</v>
      </c>
      <c r="H14">
        <v>0</v>
      </c>
      <c r="I14">
        <v>0</v>
      </c>
      <c r="J14">
        <v>5.5659538003204299E-3</v>
      </c>
      <c r="K14">
        <v>0</v>
      </c>
      <c r="L14">
        <v>0</v>
      </c>
      <c r="M14" s="4">
        <v>9.5651345793555E-6</v>
      </c>
      <c r="N14">
        <v>0</v>
      </c>
      <c r="O14" s="4">
        <v>1.0100066222151E-4</v>
      </c>
      <c r="P14">
        <v>1.3402154448953899E-3</v>
      </c>
      <c r="Q14">
        <v>0</v>
      </c>
      <c r="R14">
        <v>0</v>
      </c>
      <c r="S14">
        <v>0</v>
      </c>
      <c r="T14">
        <v>0</v>
      </c>
      <c r="U14">
        <v>0</v>
      </c>
      <c r="V14">
        <v>1.01262957699892E-2</v>
      </c>
      <c r="W14" s="4">
        <v>1.9601565810542E-4</v>
      </c>
      <c r="X14">
        <v>0</v>
      </c>
      <c r="Y14" s="4">
        <v>2.2073387490820401E-6</v>
      </c>
      <c r="Z14">
        <v>0</v>
      </c>
      <c r="AA14">
        <v>0</v>
      </c>
      <c r="AB14">
        <v>4.5275500633874099E-3</v>
      </c>
      <c r="AC14">
        <v>0</v>
      </c>
      <c r="AD14">
        <v>0</v>
      </c>
      <c r="AE14">
        <v>0</v>
      </c>
      <c r="AF14">
        <v>0</v>
      </c>
      <c r="AG14" s="4">
        <v>1.6604755454806299E-5</v>
      </c>
      <c r="AH14">
        <v>0</v>
      </c>
      <c r="AI14">
        <v>0</v>
      </c>
      <c r="AJ14">
        <v>0</v>
      </c>
      <c r="AK14">
        <v>2.22030437849106E-2</v>
      </c>
      <c r="AL14">
        <v>0</v>
      </c>
      <c r="AM14">
        <v>4.9777426000460296E-3</v>
      </c>
      <c r="AN14">
        <v>0</v>
      </c>
    </row>
    <row r="15" spans="1:40" x14ac:dyDescent="0.3">
      <c r="A15" t="s">
        <v>13</v>
      </c>
      <c r="B15">
        <v>0</v>
      </c>
      <c r="C15">
        <v>1.0666019923041799E-3</v>
      </c>
      <c r="D15">
        <v>1.2622477720246199E-2</v>
      </c>
      <c r="E15" s="4">
        <v>2.6686924335748599E-5</v>
      </c>
      <c r="F15">
        <v>0</v>
      </c>
      <c r="G15">
        <v>4.4047945906984597E-2</v>
      </c>
      <c r="H15">
        <v>0</v>
      </c>
      <c r="I15" s="4">
        <v>7.8163654839115903E-4</v>
      </c>
      <c r="J15">
        <v>1.17369371631707E-2</v>
      </c>
      <c r="K15">
        <v>0</v>
      </c>
      <c r="L15">
        <v>1.76911240661788E-3</v>
      </c>
      <c r="M15">
        <v>0</v>
      </c>
      <c r="N15">
        <v>0</v>
      </c>
      <c r="O15">
        <v>0</v>
      </c>
      <c r="P15">
        <v>0.69601878827683294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1.92036880295363E-2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 s="4">
        <v>7.4367429909388296E-4</v>
      </c>
      <c r="AJ15">
        <v>0</v>
      </c>
      <c r="AK15">
        <v>0</v>
      </c>
      <c r="AL15">
        <v>0.52483606829329699</v>
      </c>
      <c r="AM15">
        <v>0.30553333557871998</v>
      </c>
      <c r="AN15">
        <v>0</v>
      </c>
    </row>
    <row r="16" spans="1:40" x14ac:dyDescent="0.3">
      <c r="A16" t="s">
        <v>14</v>
      </c>
      <c r="B16">
        <v>0</v>
      </c>
      <c r="C16" s="4">
        <v>2.9630042667857999E-6</v>
      </c>
      <c r="D16" s="4">
        <v>9.4151946318953396E-4</v>
      </c>
      <c r="E16">
        <v>4.0167400593543404E-3</v>
      </c>
      <c r="F16">
        <v>0</v>
      </c>
      <c r="G16">
        <v>7.1342809484357403E-3</v>
      </c>
      <c r="H16">
        <v>0</v>
      </c>
      <c r="I16">
        <v>0</v>
      </c>
      <c r="J16">
        <v>4.18857442089324E-3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3.09767181641448E-3</v>
      </c>
      <c r="R16" s="4">
        <v>9.5904315910595695E-4</v>
      </c>
      <c r="S16">
        <v>0</v>
      </c>
      <c r="T16">
        <v>0</v>
      </c>
      <c r="U16">
        <v>0</v>
      </c>
      <c r="V16">
        <v>3.7760367288440802E-2</v>
      </c>
      <c r="W16">
        <v>0</v>
      </c>
      <c r="X16">
        <v>0</v>
      </c>
      <c r="Y16">
        <v>0</v>
      </c>
      <c r="Z16">
        <v>0</v>
      </c>
      <c r="AA16">
        <v>4.5091136748639299E-3</v>
      </c>
      <c r="AB16">
        <v>9.1810377510805497E-3</v>
      </c>
      <c r="AC16">
        <v>0</v>
      </c>
      <c r="AD16">
        <v>0</v>
      </c>
      <c r="AE16">
        <v>0</v>
      </c>
      <c r="AF16">
        <v>7.13825511144584E-3</v>
      </c>
      <c r="AG16">
        <v>0</v>
      </c>
      <c r="AH16">
        <v>2.8571744554562999E-3</v>
      </c>
      <c r="AI16">
        <v>0</v>
      </c>
      <c r="AJ16">
        <v>0</v>
      </c>
      <c r="AK16">
        <v>0</v>
      </c>
      <c r="AL16">
        <v>9.3139463483992904E-3</v>
      </c>
      <c r="AM16">
        <v>0.575963551753366</v>
      </c>
      <c r="AN16">
        <v>0</v>
      </c>
    </row>
    <row r="17" spans="1:40" x14ac:dyDescent="0.3">
      <c r="A17" t="s">
        <v>15</v>
      </c>
      <c r="B17">
        <v>0</v>
      </c>
      <c r="C17">
        <v>0</v>
      </c>
      <c r="D17" s="4">
        <v>7.2524003764884697E-5</v>
      </c>
      <c r="E17">
        <v>0</v>
      </c>
      <c r="F17">
        <v>0</v>
      </c>
      <c r="G17" s="4">
        <v>7.2126585041811704E-7</v>
      </c>
      <c r="H17">
        <v>0</v>
      </c>
      <c r="I17" s="4">
        <v>1.2329279499377101E-6</v>
      </c>
      <c r="J17">
        <v>1.8429289961367299E-3</v>
      </c>
      <c r="K17" s="4">
        <v>2.2073387490820401E-6</v>
      </c>
      <c r="L17">
        <v>0</v>
      </c>
      <c r="M17">
        <v>0</v>
      </c>
      <c r="N17">
        <v>0</v>
      </c>
      <c r="O17" s="4">
        <v>7.9543738705659104E-7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2.9362775705807E-3</v>
      </c>
      <c r="W17">
        <v>0</v>
      </c>
      <c r="X17">
        <v>0</v>
      </c>
      <c r="Y17">
        <v>0</v>
      </c>
      <c r="Z17">
        <v>0</v>
      </c>
      <c r="AA17">
        <v>0</v>
      </c>
      <c r="AB17">
        <v>1.7851205840324E-3</v>
      </c>
      <c r="AC17">
        <v>0</v>
      </c>
      <c r="AD17">
        <v>0</v>
      </c>
      <c r="AE17" s="4">
        <v>7.5566551770376101E-7</v>
      </c>
      <c r="AF17" s="4">
        <v>2.9757312649786999E-4</v>
      </c>
      <c r="AG17" s="4">
        <v>2.5076163626958999E-5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4.1976810764385898E-2</v>
      </c>
      <c r="AN17">
        <v>0</v>
      </c>
    </row>
    <row r="18" spans="1:40" x14ac:dyDescent="0.3">
      <c r="A18" t="s">
        <v>16</v>
      </c>
      <c r="B18">
        <v>4.4213076011967896E-3</v>
      </c>
      <c r="C18">
        <v>0</v>
      </c>
      <c r="D18">
        <v>0</v>
      </c>
      <c r="E18">
        <v>0</v>
      </c>
      <c r="F18">
        <v>1.09602959420241E-3</v>
      </c>
      <c r="G18">
        <v>0</v>
      </c>
      <c r="H18">
        <v>0</v>
      </c>
      <c r="I18">
        <v>0</v>
      </c>
      <c r="J18" s="4">
        <v>2.5364509679767002E-4</v>
      </c>
      <c r="K18">
        <v>0</v>
      </c>
      <c r="L18" s="4">
        <v>1.28840970768491E-4</v>
      </c>
      <c r="M18">
        <v>0</v>
      </c>
      <c r="N18">
        <v>0</v>
      </c>
      <c r="O18">
        <v>2.31631367110879E-3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 s="4">
        <v>1.01398380915038E-4</v>
      </c>
      <c r="W18">
        <v>0</v>
      </c>
      <c r="X18">
        <v>0</v>
      </c>
      <c r="Y18">
        <v>0</v>
      </c>
      <c r="Z18">
        <v>0</v>
      </c>
      <c r="AA18">
        <v>6.3026614229036498E-3</v>
      </c>
      <c r="AB18" s="4">
        <v>5.99958649187433E-5</v>
      </c>
      <c r="AC18">
        <v>0</v>
      </c>
      <c r="AD18">
        <v>0</v>
      </c>
      <c r="AE18" s="4">
        <v>1.7897341208773301E-7</v>
      </c>
      <c r="AF18" s="4">
        <v>4.06031014223036E-4</v>
      </c>
      <c r="AG18">
        <v>0</v>
      </c>
      <c r="AH18">
        <v>0.372984843319419</v>
      </c>
      <c r="AI18">
        <v>0</v>
      </c>
      <c r="AJ18">
        <v>0</v>
      </c>
      <c r="AK18">
        <v>1.6689668395874599E-3</v>
      </c>
      <c r="AL18">
        <v>0</v>
      </c>
      <c r="AM18">
        <v>0</v>
      </c>
      <c r="AN18">
        <v>0</v>
      </c>
    </row>
    <row r="19" spans="1:40" x14ac:dyDescent="0.3">
      <c r="A19" t="s">
        <v>17</v>
      </c>
      <c r="B19">
        <v>0</v>
      </c>
      <c r="C19">
        <v>4.3554571846977103E-3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 s="4">
        <v>1.20091159510868E-4</v>
      </c>
      <c r="K19">
        <v>0</v>
      </c>
      <c r="L19">
        <v>0</v>
      </c>
      <c r="M19">
        <v>0</v>
      </c>
      <c r="N19">
        <v>0</v>
      </c>
      <c r="O19" s="4">
        <v>5.36920236263199E-7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 s="4">
        <v>3.1244780563582898E-4</v>
      </c>
      <c r="W19">
        <v>0</v>
      </c>
      <c r="X19">
        <v>0</v>
      </c>
      <c r="Y19">
        <v>0</v>
      </c>
      <c r="Z19">
        <v>0</v>
      </c>
      <c r="AA19">
        <v>0</v>
      </c>
      <c r="AB19" s="4">
        <v>8.1969822736181701E-5</v>
      </c>
      <c r="AC19">
        <v>0</v>
      </c>
      <c r="AD19">
        <v>0</v>
      </c>
      <c r="AE19" s="4">
        <v>1.0877606267998801E-5</v>
      </c>
      <c r="AF19">
        <v>0</v>
      </c>
      <c r="AG19">
        <v>0</v>
      </c>
      <c r="AH19" s="4">
        <v>9.3764560554355299E-5</v>
      </c>
      <c r="AI19">
        <v>0</v>
      </c>
      <c r="AJ19">
        <v>0</v>
      </c>
      <c r="AK19">
        <v>0</v>
      </c>
      <c r="AL19" s="4">
        <v>1.1299831656550501E-5</v>
      </c>
      <c r="AM19">
        <v>0</v>
      </c>
      <c r="AN19">
        <v>0</v>
      </c>
    </row>
    <row r="20" spans="1:40" x14ac:dyDescent="0.3">
      <c r="A20" t="s">
        <v>18</v>
      </c>
      <c r="B20">
        <v>0</v>
      </c>
      <c r="C20" s="4">
        <v>3.7266241583601199E-5</v>
      </c>
      <c r="D20" s="4">
        <v>3.84335459491068E-4</v>
      </c>
      <c r="E20">
        <v>0</v>
      </c>
      <c r="F20">
        <v>0</v>
      </c>
      <c r="G20" s="4">
        <v>2.2719874288170701E-4</v>
      </c>
      <c r="H20">
        <v>0</v>
      </c>
      <c r="I20">
        <v>0</v>
      </c>
      <c r="J20" s="4">
        <v>6.8389717945657996E-4</v>
      </c>
      <c r="K20">
        <v>0</v>
      </c>
      <c r="L20">
        <v>0</v>
      </c>
      <c r="M20">
        <v>0</v>
      </c>
      <c r="N20">
        <v>0</v>
      </c>
      <c r="O20" s="4">
        <v>5.4288601666612299E-6</v>
      </c>
      <c r="P20">
        <v>4.1974705713948898E-3</v>
      </c>
      <c r="Q20" s="4">
        <v>1.41388995549309E-4</v>
      </c>
      <c r="R20">
        <v>0</v>
      </c>
      <c r="S20">
        <v>0</v>
      </c>
      <c r="T20">
        <v>0</v>
      </c>
      <c r="U20">
        <v>0</v>
      </c>
      <c r="V20" s="4">
        <v>4.5312090753678698E-4</v>
      </c>
      <c r="W20">
        <v>0</v>
      </c>
      <c r="X20">
        <v>0</v>
      </c>
      <c r="Y20">
        <v>0</v>
      </c>
      <c r="Z20">
        <v>0</v>
      </c>
      <c r="AA20">
        <v>0</v>
      </c>
      <c r="AB20" s="4">
        <v>7.3953802468118904E-4</v>
      </c>
      <c r="AC20">
        <v>0</v>
      </c>
      <c r="AD20">
        <v>0</v>
      </c>
      <c r="AE20">
        <v>1.50749702720191E-2</v>
      </c>
      <c r="AF20">
        <v>0</v>
      </c>
      <c r="AG20" s="4">
        <v>8.8492409310045692E-6</v>
      </c>
      <c r="AH20">
        <v>1.13960004366062E-3</v>
      </c>
      <c r="AI20">
        <v>0</v>
      </c>
      <c r="AJ20">
        <v>0</v>
      </c>
      <c r="AK20" s="4">
        <v>2.37438060036392E-5</v>
      </c>
      <c r="AL20">
        <v>0</v>
      </c>
      <c r="AM20">
        <v>0</v>
      </c>
      <c r="AN20">
        <v>0</v>
      </c>
    </row>
    <row r="21" spans="1:40" x14ac:dyDescent="0.3">
      <c r="A21" t="s">
        <v>19</v>
      </c>
      <c r="B21">
        <v>0</v>
      </c>
      <c r="C21">
        <v>0</v>
      </c>
      <c r="D21">
        <v>1.0507330164324E-3</v>
      </c>
      <c r="E21">
        <v>0</v>
      </c>
      <c r="F21">
        <v>0</v>
      </c>
      <c r="G21">
        <v>0</v>
      </c>
      <c r="H21">
        <v>0</v>
      </c>
      <c r="I21">
        <v>0</v>
      </c>
      <c r="J21">
        <v>4.3689796202776698E-3</v>
      </c>
      <c r="K21" s="4">
        <v>2.0283653369943002E-6</v>
      </c>
      <c r="L21" s="4">
        <v>2.1079090756999602E-5</v>
      </c>
      <c r="M21">
        <v>0</v>
      </c>
      <c r="N21">
        <v>0</v>
      </c>
      <c r="O21" s="4">
        <v>3.2593046934643798E-5</v>
      </c>
      <c r="P21">
        <v>0.173990137137019</v>
      </c>
      <c r="Q21">
        <v>0</v>
      </c>
      <c r="R21">
        <v>0</v>
      </c>
      <c r="S21">
        <v>0</v>
      </c>
      <c r="T21">
        <v>0</v>
      </c>
      <c r="U21">
        <v>0</v>
      </c>
      <c r="V21" s="4">
        <v>2.3483300259378201E-4</v>
      </c>
      <c r="W21">
        <v>0</v>
      </c>
      <c r="X21">
        <v>0</v>
      </c>
      <c r="Y21">
        <v>0</v>
      </c>
      <c r="Z21">
        <v>0</v>
      </c>
      <c r="AA21">
        <v>0</v>
      </c>
      <c r="AB21">
        <v>2.5662997559259999E-3</v>
      </c>
      <c r="AC21">
        <v>0</v>
      </c>
      <c r="AD21">
        <v>0</v>
      </c>
      <c r="AE21" s="4">
        <v>4.1760462820471001E-7</v>
      </c>
      <c r="AF21">
        <v>1.7425050260208401E-3</v>
      </c>
      <c r="AG21">
        <v>0</v>
      </c>
      <c r="AH21">
        <v>2.87400399196606E-3</v>
      </c>
      <c r="AI21">
        <v>0</v>
      </c>
      <c r="AJ21">
        <v>0</v>
      </c>
      <c r="AK21" s="4">
        <v>1.51133103540752E-5</v>
      </c>
      <c r="AL21">
        <v>1.0669926147185301E-3</v>
      </c>
      <c r="AM21">
        <v>0</v>
      </c>
      <c r="AN21">
        <v>0</v>
      </c>
    </row>
    <row r="22" spans="1:40" x14ac:dyDescent="0.3">
      <c r="A22" t="s">
        <v>20</v>
      </c>
      <c r="B22">
        <v>0</v>
      </c>
      <c r="C22" s="4">
        <v>4.4319782613325598E-4</v>
      </c>
      <c r="D22">
        <v>0</v>
      </c>
      <c r="E22">
        <v>7.4556545148161003E-3</v>
      </c>
      <c r="F22">
        <v>0</v>
      </c>
      <c r="G22">
        <v>0.106126095542721</v>
      </c>
      <c r="H22">
        <v>0</v>
      </c>
      <c r="I22">
        <v>0</v>
      </c>
      <c r="J22">
        <v>3.9308924793562596E-3</v>
      </c>
      <c r="K22">
        <v>0</v>
      </c>
      <c r="L22">
        <v>0</v>
      </c>
      <c r="M22">
        <v>0</v>
      </c>
      <c r="N22">
        <v>0</v>
      </c>
      <c r="O22">
        <v>6.0674154264621201E-2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3.3065230802667902E-3</v>
      </c>
      <c r="AB22">
        <v>2.3935685387331901E-2</v>
      </c>
      <c r="AC22">
        <v>0</v>
      </c>
      <c r="AD22">
        <v>0</v>
      </c>
      <c r="AE22">
        <v>0</v>
      </c>
      <c r="AF22" s="4">
        <v>2.0198143850834401E-4</v>
      </c>
      <c r="AG22">
        <v>0</v>
      </c>
      <c r="AH22">
        <v>3.5594469718134101E-3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</row>
    <row r="23" spans="1:40" x14ac:dyDescent="0.3">
      <c r="A23" t="s">
        <v>21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 s="4">
        <v>2.3461425731234099E-4</v>
      </c>
      <c r="K23" s="4">
        <v>5.8464647948659402E-6</v>
      </c>
      <c r="L23">
        <v>0</v>
      </c>
      <c r="M23" s="4">
        <v>2.7034928192585801E-4</v>
      </c>
      <c r="N23">
        <v>0</v>
      </c>
      <c r="O23" s="4">
        <v>1.6211013948213299E-4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1.1900936466447099E-3</v>
      </c>
      <c r="W23">
        <v>0</v>
      </c>
      <c r="X23">
        <v>0</v>
      </c>
      <c r="Y23" s="4">
        <v>5.2650000649275702E-4</v>
      </c>
      <c r="Z23">
        <v>0</v>
      </c>
      <c r="AA23">
        <v>0</v>
      </c>
      <c r="AB23" s="4">
        <v>3.1419776788735301E-6</v>
      </c>
      <c r="AC23">
        <v>0</v>
      </c>
      <c r="AD23">
        <v>0</v>
      </c>
      <c r="AE23">
        <v>0</v>
      </c>
      <c r="AF23">
        <v>0</v>
      </c>
      <c r="AG23" s="4">
        <v>2.1874528144056201E-7</v>
      </c>
      <c r="AH23">
        <v>0</v>
      </c>
      <c r="AI23">
        <v>0</v>
      </c>
      <c r="AJ23">
        <v>0</v>
      </c>
      <c r="AK23">
        <v>2.3922580556380202E-3</v>
      </c>
      <c r="AL23">
        <v>0</v>
      </c>
      <c r="AM23">
        <v>0</v>
      </c>
      <c r="AN23">
        <v>0</v>
      </c>
    </row>
    <row r="24" spans="1:40" x14ac:dyDescent="0.3">
      <c r="A24" t="s">
        <v>22</v>
      </c>
      <c r="B24">
        <v>0</v>
      </c>
      <c r="C24">
        <v>0</v>
      </c>
      <c r="D24">
        <v>3.2261946122281501E-3</v>
      </c>
      <c r="E24">
        <v>0</v>
      </c>
      <c r="F24">
        <v>0</v>
      </c>
      <c r="G24" s="4">
        <v>5.6499158282752501E-5</v>
      </c>
      <c r="H24">
        <v>0</v>
      </c>
      <c r="I24">
        <v>0</v>
      </c>
      <c r="J24" s="4">
        <v>8.6937329218350103E-4</v>
      </c>
      <c r="K24">
        <v>0</v>
      </c>
      <c r="L24">
        <v>0</v>
      </c>
      <c r="M24">
        <v>0</v>
      </c>
      <c r="N24">
        <v>0</v>
      </c>
      <c r="O24" s="4">
        <v>1.44073596730625E-4</v>
      </c>
      <c r="P24">
        <v>5.71170351908298E-3</v>
      </c>
      <c r="Q24">
        <v>0</v>
      </c>
      <c r="R24">
        <v>0</v>
      </c>
      <c r="S24">
        <v>0</v>
      </c>
      <c r="T24">
        <v>0</v>
      </c>
      <c r="U24">
        <v>0</v>
      </c>
      <c r="V24">
        <v>1.1925992744139401E-3</v>
      </c>
      <c r="W24">
        <v>0</v>
      </c>
      <c r="X24">
        <v>0</v>
      </c>
      <c r="Y24">
        <v>0</v>
      </c>
      <c r="Z24">
        <v>0</v>
      </c>
      <c r="AA24">
        <v>0</v>
      </c>
      <c r="AB24" s="4">
        <v>4.1808189063694402E-4</v>
      </c>
      <c r="AC24">
        <v>0</v>
      </c>
      <c r="AD24">
        <v>0</v>
      </c>
      <c r="AE24" s="4">
        <v>1.7499622515244999E-6</v>
      </c>
      <c r="AF24" s="4">
        <v>6.1686169366238596E-5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</row>
    <row r="25" spans="1:40" x14ac:dyDescent="0.3">
      <c r="A25" t="s">
        <v>23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 s="4">
        <v>2.2139011075252501E-4</v>
      </c>
      <c r="K25" s="4">
        <v>1.6996508367931701E-4</v>
      </c>
      <c r="L25">
        <v>0</v>
      </c>
      <c r="M25">
        <v>0</v>
      </c>
      <c r="N25">
        <v>0</v>
      </c>
      <c r="O25" s="4">
        <v>8.2327769560357092E-6</v>
      </c>
      <c r="P25">
        <v>2.0938235013444198E-3</v>
      </c>
      <c r="Q25">
        <v>0</v>
      </c>
      <c r="R25">
        <v>0</v>
      </c>
      <c r="S25">
        <v>0</v>
      </c>
      <c r="T25">
        <v>0</v>
      </c>
      <c r="U25">
        <v>0</v>
      </c>
      <c r="V25" s="4">
        <v>3.0705871733851999E-4</v>
      </c>
      <c r="W25">
        <v>0</v>
      </c>
      <c r="X25">
        <v>0</v>
      </c>
      <c r="Y25">
        <v>0</v>
      </c>
      <c r="Z25">
        <v>0</v>
      </c>
      <c r="AA25">
        <v>0</v>
      </c>
      <c r="AB25" s="4">
        <v>1.1931560805848801E-6</v>
      </c>
      <c r="AC25">
        <v>0</v>
      </c>
      <c r="AD25">
        <v>0</v>
      </c>
      <c r="AE25" s="4">
        <v>1.4872690544490599E-4</v>
      </c>
      <c r="AF25">
        <v>0</v>
      </c>
      <c r="AG25" s="4">
        <v>3.3806088949905099E-6</v>
      </c>
      <c r="AH25">
        <v>0</v>
      </c>
      <c r="AI25">
        <v>0</v>
      </c>
      <c r="AJ25">
        <v>0</v>
      </c>
      <c r="AK25" s="4">
        <v>6.2829610610132497E-4</v>
      </c>
      <c r="AL25">
        <v>0</v>
      </c>
      <c r="AM25">
        <v>0</v>
      </c>
      <c r="AN25">
        <v>0</v>
      </c>
    </row>
    <row r="26" spans="1:40" x14ac:dyDescent="0.3">
      <c r="A26" t="s">
        <v>25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 s="4">
        <v>1.7179458966954701E-4</v>
      </c>
      <c r="K26">
        <v>0</v>
      </c>
      <c r="L26">
        <v>0</v>
      </c>
      <c r="M26">
        <v>0</v>
      </c>
      <c r="N26">
        <v>0</v>
      </c>
      <c r="O26">
        <v>0</v>
      </c>
      <c r="P26">
        <v>4.5939217370314801E-3</v>
      </c>
      <c r="Q26">
        <v>0</v>
      </c>
      <c r="R26">
        <v>0</v>
      </c>
      <c r="S26">
        <v>0</v>
      </c>
      <c r="T26">
        <v>0</v>
      </c>
      <c r="U26">
        <v>0</v>
      </c>
      <c r="V26" s="4">
        <v>4.5329988094887401E-4</v>
      </c>
      <c r="W26">
        <v>0</v>
      </c>
      <c r="X26">
        <v>0</v>
      </c>
      <c r="Y26">
        <v>0</v>
      </c>
      <c r="Z26">
        <v>0</v>
      </c>
      <c r="AA26">
        <v>0</v>
      </c>
      <c r="AB26" s="4">
        <v>2.7164186767982501E-5</v>
      </c>
      <c r="AC26">
        <v>0</v>
      </c>
      <c r="AD26">
        <v>0</v>
      </c>
      <c r="AE26" s="4">
        <v>2.9828902014622102E-7</v>
      </c>
      <c r="AF26">
        <v>0</v>
      </c>
      <c r="AG26">
        <v>0</v>
      </c>
      <c r="AH26">
        <v>0</v>
      </c>
      <c r="AI26">
        <v>0</v>
      </c>
      <c r="AJ26">
        <v>0</v>
      </c>
      <c r="AK26" s="4">
        <v>2.1476809450527901E-6</v>
      </c>
      <c r="AL26">
        <v>0</v>
      </c>
      <c r="AM26">
        <v>0</v>
      </c>
      <c r="AN26">
        <v>0</v>
      </c>
    </row>
    <row r="27" spans="1:40" x14ac:dyDescent="0.3">
      <c r="A27" t="s">
        <v>26</v>
      </c>
      <c r="B27">
        <v>0</v>
      </c>
      <c r="C27">
        <v>0</v>
      </c>
      <c r="D27" s="4">
        <v>3.4219716391174499E-4</v>
      </c>
      <c r="E27">
        <v>0</v>
      </c>
      <c r="F27">
        <v>0</v>
      </c>
      <c r="G27">
        <v>1.2025665524021199E-2</v>
      </c>
      <c r="H27">
        <v>0</v>
      </c>
      <c r="I27">
        <v>0</v>
      </c>
      <c r="J27" s="4">
        <v>9.3961041346059799E-5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3.7033154667768103E-2</v>
      </c>
      <c r="AI27">
        <v>0</v>
      </c>
      <c r="AJ27">
        <v>0</v>
      </c>
      <c r="AK27" s="4">
        <v>6.4629287698348002E-6</v>
      </c>
      <c r="AL27">
        <v>0</v>
      </c>
      <c r="AM27">
        <v>0</v>
      </c>
      <c r="AN27">
        <v>0</v>
      </c>
    </row>
    <row r="28" spans="1:40" x14ac:dyDescent="0.3">
      <c r="A28" t="s">
        <v>27</v>
      </c>
      <c r="B28">
        <v>0</v>
      </c>
      <c r="C28">
        <v>0</v>
      </c>
      <c r="D28">
        <v>0</v>
      </c>
      <c r="E28">
        <v>0</v>
      </c>
      <c r="F28">
        <v>0</v>
      </c>
      <c r="G28">
        <v>1.2189152450116E-2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3.0482353828089098E-3</v>
      </c>
      <c r="AG28">
        <v>0</v>
      </c>
      <c r="AH28">
        <v>0</v>
      </c>
      <c r="AI28">
        <v>0</v>
      </c>
      <c r="AJ28">
        <v>0</v>
      </c>
      <c r="AK28">
        <v>1.51675989557418E-3</v>
      </c>
      <c r="AL28" s="4">
        <v>8.1623252072316995E-4</v>
      </c>
      <c r="AM28">
        <v>0</v>
      </c>
      <c r="AN28">
        <v>0</v>
      </c>
    </row>
    <row r="29" spans="1:40" x14ac:dyDescent="0.3">
      <c r="A29" t="s">
        <v>28</v>
      </c>
      <c r="B29">
        <v>0</v>
      </c>
      <c r="C29">
        <v>0</v>
      </c>
      <c r="D29" s="4">
        <v>1.5391713439544999E-5</v>
      </c>
      <c r="E29">
        <v>0</v>
      </c>
      <c r="F29">
        <v>0</v>
      </c>
      <c r="G29">
        <v>0</v>
      </c>
      <c r="H29">
        <v>0</v>
      </c>
      <c r="I29">
        <v>0</v>
      </c>
      <c r="J29" s="4">
        <v>6.7556497282716195E-4</v>
      </c>
      <c r="K29">
        <v>1.12373428262952E-3</v>
      </c>
      <c r="L29" s="4">
        <v>1.5471257178250599E-4</v>
      </c>
      <c r="M29">
        <v>0</v>
      </c>
      <c r="N29">
        <v>1.4343923541444701E-3</v>
      </c>
      <c r="O29" s="4">
        <v>3.4203807643433401E-6</v>
      </c>
      <c r="P29">
        <v>1.9689940104298202E-2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3.1004757332038502E-3</v>
      </c>
      <c r="AC29">
        <v>0</v>
      </c>
      <c r="AD29">
        <v>0</v>
      </c>
      <c r="AE29" s="4">
        <v>4.3355314781519502E-4</v>
      </c>
      <c r="AF29">
        <v>0</v>
      </c>
      <c r="AG29">
        <v>0</v>
      </c>
      <c r="AH29">
        <v>1.0633862854664399E-3</v>
      </c>
      <c r="AI29">
        <v>0</v>
      </c>
      <c r="AJ29">
        <v>0</v>
      </c>
      <c r="AK29">
        <v>4.1131669566002699E-2</v>
      </c>
      <c r="AL29">
        <v>0</v>
      </c>
      <c r="AM29">
        <v>0</v>
      </c>
      <c r="AN29">
        <v>0</v>
      </c>
    </row>
    <row r="30" spans="1:40" x14ac:dyDescent="0.3">
      <c r="A30" t="s">
        <v>29</v>
      </c>
      <c r="B30">
        <v>1.47023739355461E-2</v>
      </c>
      <c r="C30">
        <v>0</v>
      </c>
      <c r="D30">
        <v>0</v>
      </c>
      <c r="E30">
        <v>0</v>
      </c>
      <c r="F30">
        <v>0</v>
      </c>
      <c r="G30" s="4">
        <v>4.30355290749476E-5</v>
      </c>
      <c r="H30">
        <v>0</v>
      </c>
      <c r="I30" s="4">
        <v>4.3749056288112497E-7</v>
      </c>
      <c r="J30" s="4">
        <v>4.2872086568882602E-4</v>
      </c>
      <c r="K30">
        <v>0</v>
      </c>
      <c r="L30" s="4">
        <v>4.1362744126942702E-6</v>
      </c>
      <c r="M30">
        <v>0</v>
      </c>
      <c r="N30">
        <v>0</v>
      </c>
      <c r="O30">
        <v>0</v>
      </c>
      <c r="P30" s="4">
        <v>2.7786665768511799E-4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1.4692185373017001E-3</v>
      </c>
      <c r="AB30">
        <v>0</v>
      </c>
      <c r="AC30">
        <v>0</v>
      </c>
      <c r="AD30">
        <v>0</v>
      </c>
      <c r="AE30">
        <v>0</v>
      </c>
      <c r="AF30" s="4">
        <v>2.6617323564381102E-4</v>
      </c>
      <c r="AG30">
        <v>0</v>
      </c>
      <c r="AH30">
        <v>0</v>
      </c>
      <c r="AI30">
        <v>0</v>
      </c>
      <c r="AJ30">
        <v>0</v>
      </c>
      <c r="AK30" s="4">
        <v>3.8857116357714402E-5</v>
      </c>
      <c r="AL30">
        <v>0</v>
      </c>
      <c r="AM30" s="4">
        <v>2.3646733242395099E-4</v>
      </c>
      <c r="AN30">
        <v>0</v>
      </c>
    </row>
    <row r="31" spans="1:40" x14ac:dyDescent="0.3">
      <c r="A31" t="s">
        <v>30</v>
      </c>
      <c r="B31">
        <v>0</v>
      </c>
      <c r="C31">
        <v>1.92915440889367E-3</v>
      </c>
      <c r="D31">
        <v>1.00556609300186E-2</v>
      </c>
      <c r="E31">
        <v>0</v>
      </c>
      <c r="F31">
        <v>0</v>
      </c>
      <c r="G31" s="4">
        <v>3.40197059447212E-4</v>
      </c>
      <c r="H31">
        <v>0</v>
      </c>
      <c r="I31" s="4">
        <v>4.1362744126942699E-4</v>
      </c>
      <c r="J31" s="4">
        <v>2.5149741585261698E-4</v>
      </c>
      <c r="K31" s="4">
        <v>2.54539963858109E-6</v>
      </c>
      <c r="L31" s="4">
        <v>3.8578713272244601E-6</v>
      </c>
      <c r="M31">
        <v>0</v>
      </c>
      <c r="N31">
        <v>0</v>
      </c>
      <c r="O31" s="4">
        <v>6.4995188896393996E-4</v>
      </c>
      <c r="P31">
        <v>1.89896599922534E-2</v>
      </c>
      <c r="Q31">
        <v>0</v>
      </c>
      <c r="R31">
        <v>0</v>
      </c>
      <c r="S31">
        <v>0</v>
      </c>
      <c r="T31">
        <v>0</v>
      </c>
      <c r="U31">
        <v>0</v>
      </c>
      <c r="V31" s="4">
        <v>9.9230814035309711E-4</v>
      </c>
      <c r="W31" s="4">
        <v>4.8919399303980296E-6</v>
      </c>
      <c r="X31">
        <v>0</v>
      </c>
      <c r="Y31">
        <v>0</v>
      </c>
      <c r="Z31">
        <v>0</v>
      </c>
      <c r="AA31" s="4">
        <v>3.1928034978508601E-4</v>
      </c>
      <c r="AB31">
        <v>1.69959117898914E-3</v>
      </c>
      <c r="AC31">
        <v>0</v>
      </c>
      <c r="AD31">
        <v>0</v>
      </c>
      <c r="AE31">
        <v>0</v>
      </c>
      <c r="AF31" s="4">
        <v>1.6903044474952501E-6</v>
      </c>
      <c r="AG31">
        <v>0</v>
      </c>
      <c r="AH31">
        <v>2.4828374790892998E-3</v>
      </c>
      <c r="AI31">
        <v>0</v>
      </c>
      <c r="AJ31">
        <v>0</v>
      </c>
      <c r="AK31" s="4">
        <v>6.6419021819225299E-6</v>
      </c>
      <c r="AL31">
        <v>0</v>
      </c>
      <c r="AM31">
        <v>0</v>
      </c>
      <c r="AN31">
        <v>0</v>
      </c>
    </row>
    <row r="32" spans="1:40" x14ac:dyDescent="0.3">
      <c r="A32" t="s">
        <v>31</v>
      </c>
      <c r="B32">
        <v>0</v>
      </c>
      <c r="C32">
        <v>0</v>
      </c>
      <c r="D32" s="4">
        <v>1.1116237484115801E-5</v>
      </c>
      <c r="E32">
        <v>0</v>
      </c>
      <c r="F32">
        <v>0</v>
      </c>
      <c r="G32">
        <v>9.8183515997916897E-3</v>
      </c>
      <c r="H32">
        <v>0</v>
      </c>
      <c r="I32">
        <v>0</v>
      </c>
      <c r="J32">
        <v>0</v>
      </c>
      <c r="K32">
        <v>0</v>
      </c>
      <c r="L32">
        <v>5.4964922304957201E-3</v>
      </c>
      <c r="M32">
        <v>0</v>
      </c>
      <c r="N32">
        <v>0</v>
      </c>
      <c r="O32">
        <v>7.23046619054038E-3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 s="4">
        <v>9.8037657954724798E-6</v>
      </c>
      <c r="AH32">
        <v>1.7858542456352499E-3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</row>
    <row r="33" spans="1:40" x14ac:dyDescent="0.3">
      <c r="A33" t="s">
        <v>32</v>
      </c>
      <c r="B33">
        <v>0</v>
      </c>
      <c r="C33">
        <v>0</v>
      </c>
      <c r="D33" s="4">
        <v>1.9368900374827899E-5</v>
      </c>
      <c r="E33">
        <v>0</v>
      </c>
      <c r="F33">
        <v>0</v>
      </c>
      <c r="G33">
        <v>1.76662048962411E-2</v>
      </c>
      <c r="H33">
        <v>0</v>
      </c>
      <c r="I33">
        <v>0</v>
      </c>
      <c r="J33" s="4">
        <v>1.2715066632099599E-4</v>
      </c>
      <c r="K33" s="4">
        <v>5.9657804029244297E-8</v>
      </c>
      <c r="L33">
        <v>0</v>
      </c>
      <c r="M33">
        <v>0</v>
      </c>
      <c r="N33">
        <v>0</v>
      </c>
      <c r="O33" s="4">
        <v>8.4833397329585404E-5</v>
      </c>
      <c r="P33">
        <v>8.5857990490785501E-3</v>
      </c>
      <c r="Q33">
        <v>0</v>
      </c>
      <c r="R33">
        <v>0</v>
      </c>
      <c r="S33">
        <v>0</v>
      </c>
      <c r="T33">
        <v>0</v>
      </c>
      <c r="U33">
        <v>0</v>
      </c>
      <c r="V33">
        <v>1.51548719575489E-3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 s="4">
        <v>5.0377038315761497E-4</v>
      </c>
      <c r="AF33">
        <v>0</v>
      </c>
      <c r="AG33">
        <v>0</v>
      </c>
      <c r="AH33">
        <v>1.1927332946414199E-2</v>
      </c>
      <c r="AI33" s="4">
        <v>9.6049064487083294E-6</v>
      </c>
      <c r="AJ33">
        <v>0</v>
      </c>
      <c r="AK33">
        <v>0</v>
      </c>
      <c r="AL33">
        <v>0</v>
      </c>
      <c r="AM33">
        <v>0</v>
      </c>
      <c r="AN33">
        <v>0</v>
      </c>
    </row>
    <row r="34" spans="1:40" x14ac:dyDescent="0.3">
      <c r="A34" t="s">
        <v>33</v>
      </c>
      <c r="B34">
        <v>0</v>
      </c>
      <c r="C34">
        <v>0</v>
      </c>
      <c r="D34" s="4">
        <v>3.4203807643433401E-6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 s="4">
        <v>2.3692102573480501E-4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2.3203505158481E-3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</row>
    <row r="35" spans="1:40" x14ac:dyDescent="0.3">
      <c r="A35" t="s">
        <v>34</v>
      </c>
      <c r="B35">
        <v>0</v>
      </c>
      <c r="C35">
        <v>7.0478536524068601E-3</v>
      </c>
      <c r="D35" s="4">
        <v>2.20336156214675E-5</v>
      </c>
      <c r="E35">
        <v>0</v>
      </c>
      <c r="F35">
        <v>0</v>
      </c>
      <c r="G35">
        <v>0</v>
      </c>
      <c r="H35">
        <v>0</v>
      </c>
      <c r="I35">
        <v>0</v>
      </c>
      <c r="J35" s="4">
        <v>1.7797911535391201E-5</v>
      </c>
      <c r="K35">
        <v>0</v>
      </c>
      <c r="L35">
        <v>0</v>
      </c>
      <c r="M35">
        <v>0</v>
      </c>
      <c r="N35">
        <v>0</v>
      </c>
      <c r="O35">
        <v>0</v>
      </c>
      <c r="P35" s="4">
        <v>1.9647137412078999E-5</v>
      </c>
      <c r="Q35">
        <v>0</v>
      </c>
      <c r="R35">
        <v>0</v>
      </c>
      <c r="S35">
        <v>0</v>
      </c>
      <c r="T35">
        <v>4.5976082112524196E-3</v>
      </c>
      <c r="U35">
        <v>0</v>
      </c>
      <c r="V35" s="4">
        <v>8.2673784823726799E-4</v>
      </c>
      <c r="W35">
        <v>0</v>
      </c>
      <c r="X35">
        <v>0</v>
      </c>
      <c r="Y35">
        <v>0</v>
      </c>
      <c r="Z35">
        <v>0</v>
      </c>
      <c r="AA35">
        <v>0</v>
      </c>
      <c r="AB35" s="4">
        <v>9.7441079914432408E-7</v>
      </c>
      <c r="AC35">
        <v>0</v>
      </c>
      <c r="AD35">
        <v>0</v>
      </c>
      <c r="AE35" s="4">
        <v>6.7590303371666102E-4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</row>
    <row r="36" spans="1:40" x14ac:dyDescent="0.3">
      <c r="A36" t="s">
        <v>35</v>
      </c>
      <c r="B36">
        <v>0</v>
      </c>
      <c r="C36" s="4">
        <v>1.8016656816831699E-5</v>
      </c>
      <c r="D36" s="4">
        <v>6.2103773994443305E-4</v>
      </c>
      <c r="E36">
        <v>0</v>
      </c>
      <c r="F36">
        <v>0</v>
      </c>
      <c r="G36">
        <v>0</v>
      </c>
      <c r="H36">
        <v>0</v>
      </c>
      <c r="I36">
        <v>0</v>
      </c>
      <c r="J36" s="4">
        <v>3.8141222709363499E-4</v>
      </c>
      <c r="K36">
        <v>0</v>
      </c>
      <c r="L36">
        <v>0</v>
      </c>
      <c r="M36">
        <v>0</v>
      </c>
      <c r="N36">
        <v>0</v>
      </c>
      <c r="O36" s="4">
        <v>8.3520925640942002E-7</v>
      </c>
      <c r="P36">
        <v>2.5249378308437601E-2</v>
      </c>
      <c r="Q36">
        <v>0</v>
      </c>
      <c r="R36">
        <v>0</v>
      </c>
      <c r="S36" s="4">
        <v>7.8595179621594095E-4</v>
      </c>
      <c r="T36">
        <v>0</v>
      </c>
      <c r="U36">
        <v>0</v>
      </c>
      <c r="V36">
        <v>1.81025640546339E-3</v>
      </c>
      <c r="W36">
        <v>0</v>
      </c>
      <c r="X36">
        <v>0</v>
      </c>
      <c r="Y36">
        <v>0</v>
      </c>
      <c r="Z36">
        <v>0</v>
      </c>
      <c r="AA36">
        <v>0</v>
      </c>
      <c r="AB36" s="4">
        <v>2.6082391921585603E-4</v>
      </c>
      <c r="AC36">
        <v>0</v>
      </c>
      <c r="AD36">
        <v>0</v>
      </c>
      <c r="AE36" s="4">
        <v>8.9884424737394797E-6</v>
      </c>
      <c r="AF36" s="4">
        <v>3.3845860819257901E-5</v>
      </c>
      <c r="AG36" s="4">
        <v>3.7982135231952199E-6</v>
      </c>
      <c r="AH36">
        <v>9.0256804301821793E-3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</row>
    <row r="37" spans="1:40" x14ac:dyDescent="0.3">
      <c r="A37" t="s">
        <v>36</v>
      </c>
      <c r="B37">
        <v>0</v>
      </c>
      <c r="C37">
        <v>0</v>
      </c>
      <c r="D37">
        <v>1.00366897483373E-2</v>
      </c>
      <c r="E37">
        <v>0</v>
      </c>
      <c r="F37">
        <v>0</v>
      </c>
      <c r="G37">
        <v>0</v>
      </c>
      <c r="H37">
        <v>0</v>
      </c>
      <c r="I37">
        <v>0</v>
      </c>
      <c r="J37">
        <v>7.9853561567917591E-3</v>
      </c>
      <c r="K37">
        <v>0</v>
      </c>
      <c r="L37">
        <v>0</v>
      </c>
      <c r="M37">
        <v>0</v>
      </c>
      <c r="N37">
        <v>0</v>
      </c>
      <c r="O37" s="4">
        <v>5.1926152627054204E-4</v>
      </c>
      <c r="P37" s="4">
        <v>3.7119056039249302E-4</v>
      </c>
      <c r="Q37">
        <v>0</v>
      </c>
      <c r="R37">
        <v>0</v>
      </c>
      <c r="S37">
        <v>0</v>
      </c>
      <c r="T37">
        <v>0</v>
      </c>
      <c r="U37">
        <v>0</v>
      </c>
      <c r="V37" s="4">
        <v>9.1212805173779298E-4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 s="4">
        <v>7.5252070393623603E-4</v>
      </c>
      <c r="AI37">
        <v>0</v>
      </c>
      <c r="AJ37">
        <v>0</v>
      </c>
      <c r="AK37">
        <v>0</v>
      </c>
      <c r="AL37">
        <v>0.30097798840877599</v>
      </c>
      <c r="AM37">
        <v>0</v>
      </c>
      <c r="AN37">
        <v>0</v>
      </c>
    </row>
    <row r="38" spans="1:40" x14ac:dyDescent="0.3">
      <c r="A38" t="s">
        <v>37</v>
      </c>
      <c r="B38">
        <v>1.4935332850575E-2</v>
      </c>
      <c r="C38">
        <v>0</v>
      </c>
      <c r="D38">
        <v>0</v>
      </c>
      <c r="E38">
        <v>0</v>
      </c>
      <c r="F38">
        <v>0</v>
      </c>
      <c r="G38">
        <v>3.3182316292385702E-2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 s="4">
        <v>2.49557984244668E-4</v>
      </c>
      <c r="S38">
        <v>0</v>
      </c>
      <c r="T38">
        <v>0</v>
      </c>
      <c r="U38">
        <v>0</v>
      </c>
      <c r="V38" s="4">
        <v>6.1049819456593298E-5</v>
      </c>
      <c r="W38">
        <v>0</v>
      </c>
      <c r="X38">
        <v>0</v>
      </c>
      <c r="Y38">
        <v>0</v>
      </c>
      <c r="Z38">
        <v>0</v>
      </c>
      <c r="AA38">
        <v>2.3488022418866002E-2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3.8053986268059899E-2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</row>
    <row r="39" spans="1:40" x14ac:dyDescent="0.3">
      <c r="A39" t="s">
        <v>40</v>
      </c>
      <c r="B39">
        <v>0</v>
      </c>
      <c r="C39">
        <v>0</v>
      </c>
      <c r="D39">
        <v>0</v>
      </c>
      <c r="E39">
        <v>0</v>
      </c>
      <c r="F39">
        <v>0</v>
      </c>
      <c r="G39">
        <v>1.48432208463141</v>
      </c>
      <c r="H39">
        <v>0</v>
      </c>
      <c r="I39">
        <v>0</v>
      </c>
      <c r="J39">
        <v>0</v>
      </c>
      <c r="K39">
        <v>0</v>
      </c>
      <c r="L39" s="4">
        <v>5.99322299277788E-4</v>
      </c>
      <c r="M39">
        <v>0</v>
      </c>
      <c r="N39">
        <v>0</v>
      </c>
      <c r="O39">
        <v>0</v>
      </c>
      <c r="P39">
        <v>0</v>
      </c>
      <c r="Q39">
        <v>0</v>
      </c>
      <c r="R39">
        <v>9.6485175342132398E-2</v>
      </c>
      <c r="S39">
        <v>0</v>
      </c>
      <c r="T39">
        <v>0</v>
      </c>
      <c r="U39" s="4">
        <v>1.6485439846747801E-4</v>
      </c>
      <c r="V39" s="4">
        <v>7.6632437869031899E-4</v>
      </c>
      <c r="W39">
        <v>0</v>
      </c>
      <c r="X39">
        <v>0</v>
      </c>
      <c r="Y39">
        <v>0</v>
      </c>
      <c r="Z39">
        <v>0</v>
      </c>
      <c r="AA39">
        <v>2.19678344281347E-2</v>
      </c>
      <c r="AB39" s="4">
        <v>8.3409564406754103E-4</v>
      </c>
      <c r="AC39">
        <v>0</v>
      </c>
      <c r="AD39">
        <v>0</v>
      </c>
      <c r="AE39">
        <v>0</v>
      </c>
      <c r="AF39" s="4">
        <v>4.4743353021933201E-6</v>
      </c>
      <c r="AG39" s="4">
        <v>5.8265788601895298E-6</v>
      </c>
      <c r="AH39">
        <v>4.9983002168125103E-2</v>
      </c>
      <c r="AI39">
        <v>0</v>
      </c>
      <c r="AJ39">
        <v>0</v>
      </c>
      <c r="AK39">
        <v>2.9318628930825302E-3</v>
      </c>
      <c r="AL39">
        <v>1.9787447762320699E-2</v>
      </c>
      <c r="AM39">
        <v>0</v>
      </c>
      <c r="AN39">
        <v>0</v>
      </c>
    </row>
    <row r="40" spans="1:40" x14ac:dyDescent="0.3">
      <c r="A40" t="s">
        <v>41</v>
      </c>
      <c r="B40">
        <v>0</v>
      </c>
      <c r="C40">
        <v>0</v>
      </c>
      <c r="D40">
        <v>0</v>
      </c>
      <c r="E40">
        <v>0</v>
      </c>
      <c r="F40">
        <v>0</v>
      </c>
      <c r="G40" s="4">
        <v>9.4149235674578302E-4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3.0793964639701198E-2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6.71306169179156E-3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1.15212602726288E-2</v>
      </c>
      <c r="AI40">
        <v>0</v>
      </c>
      <c r="AJ40">
        <v>0</v>
      </c>
      <c r="AK40" s="4">
        <v>4.3152478247819999E-6</v>
      </c>
      <c r="AL40">
        <v>0</v>
      </c>
      <c r="AM40">
        <v>0</v>
      </c>
      <c r="AN40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E24" sqref="E24"/>
    </sheetView>
  </sheetViews>
  <sheetFormatPr defaultRowHeight="14.4" x14ac:dyDescent="0.3"/>
  <sheetData>
    <row r="1" spans="1:2" x14ac:dyDescent="0.3">
      <c r="A1" t="s">
        <v>83</v>
      </c>
      <c r="B1">
        <v>39</v>
      </c>
    </row>
    <row r="2" spans="1:2" x14ac:dyDescent="0.3">
      <c r="A2" t="s">
        <v>84</v>
      </c>
      <c r="B2">
        <v>366</v>
      </c>
    </row>
    <row r="3" spans="1:2" x14ac:dyDescent="0.3">
      <c r="A3" t="s">
        <v>85</v>
      </c>
      <c r="B3">
        <v>0.246963563</v>
      </c>
    </row>
    <row r="4" spans="1:2" x14ac:dyDescent="0.3">
      <c r="A4" t="s">
        <v>86</v>
      </c>
      <c r="B4">
        <v>0.383542522</v>
      </c>
    </row>
    <row r="5" spans="1:2" x14ac:dyDescent="0.3">
      <c r="A5" t="s">
        <v>87</v>
      </c>
      <c r="B5">
        <v>9.384615385</v>
      </c>
    </row>
    <row r="6" spans="1:2" x14ac:dyDescent="0.3">
      <c r="A6" t="s">
        <v>88</v>
      </c>
      <c r="B6">
        <v>8.9077594340000008</v>
      </c>
    </row>
    <row r="7" spans="1:2" x14ac:dyDescent="0.3">
      <c r="A7" t="s">
        <v>89</v>
      </c>
      <c r="B7">
        <v>0.85315269500000002</v>
      </c>
    </row>
    <row r="8" spans="1:2" x14ac:dyDescent="0.3">
      <c r="A8" t="s">
        <v>90</v>
      </c>
      <c r="B8">
        <v>-0.38411525200000002</v>
      </c>
    </row>
    <row r="9" spans="1:2" x14ac:dyDescent="0.3">
      <c r="A9" t="s">
        <v>91</v>
      </c>
      <c r="B9">
        <v>9.384615385</v>
      </c>
    </row>
    <row r="10" spans="1:2" x14ac:dyDescent="0.3">
      <c r="A10" t="s">
        <v>92</v>
      </c>
      <c r="B10">
        <v>3.2250286379999999</v>
      </c>
    </row>
    <row r="11" spans="1:2" x14ac:dyDescent="0.3">
      <c r="A11" t="s">
        <v>93</v>
      </c>
      <c r="B11">
        <v>0.15442899700000001</v>
      </c>
    </row>
    <row r="12" spans="1:2" x14ac:dyDescent="0.3">
      <c r="A12" t="s">
        <v>94</v>
      </c>
      <c r="B12">
        <v>-0.23279834399999999</v>
      </c>
    </row>
    <row r="13" spans="1:2" x14ac:dyDescent="0.3">
      <c r="A13" s="5" t="s">
        <v>95</v>
      </c>
      <c r="B13" s="5">
        <v>0.18611987699999999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10</vt:i4>
      </vt:variant>
    </vt:vector>
  </HeadingPairs>
  <TitlesOfParts>
    <vt:vector size="10" baseType="lpstr">
      <vt:lpstr>1.export matrix</vt:lpstr>
      <vt:lpstr>2.import matrix</vt:lpstr>
      <vt:lpstr>3.eu27 regional export</vt:lpstr>
      <vt:lpstr>4.asia regional export</vt:lpstr>
      <vt:lpstr>5.non-eu regional export</vt:lpstr>
      <vt:lpstr>6.africa regional export</vt:lpstr>
      <vt:lpstr>7.Buffer based on regional exp.</vt:lpstr>
      <vt:lpstr>8.Stability Matrix</vt:lpstr>
      <vt:lpstr>9.Network Statistics</vt:lpstr>
      <vt:lpstr>10.Node Stats &amp; Table10&amp;Table11</vt:lpstr>
    </vt:vector>
  </TitlesOfParts>
  <Company>NouS/TncTR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2022-10-18T10:37:25Z</dcterms:created>
  <dcterms:modified xsi:type="dcterms:W3CDTF">2023-10-05T13:32:03Z</dcterms:modified>
</cp:coreProperties>
</file>